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esktop\SISANOC 2022\"/>
    </mc:Choice>
  </mc:AlternateContent>
  <xr:revisionPtr revIDLastSave="0" documentId="13_ncr:1_{5E7066F1-05DC-448C-AA7E-48834AF6DD50}" xr6:coauthVersionLast="47" xr6:coauthVersionMax="47" xr10:uidLastSave="{00000000-0000-0000-0000-000000000000}"/>
  <bookViews>
    <workbookView xWindow="-120" yWindow="-120" windowWidth="29040" windowHeight="15720" tabRatio="859" firstSheet="1" activeTab="1" xr2:uid="{00000000-000D-0000-FFFF-FFFF00000000}"/>
  </bookViews>
  <sheets>
    <sheet name="Balance de Comprobación" sheetId="28" state="hidden" r:id="rId1"/>
    <sheet name=" ERF-Rendimiento Financiero." sheetId="6" r:id="rId2"/>
    <sheet name="Notas 1-6" sheetId="31" state="hidden" r:id="rId3"/>
  </sheets>
  <definedNames>
    <definedName name="_xlnm._FilterDatabase" localSheetId="1" hidden="1">' ERF-Rendimiento Financiero.'!$A$8:$G$35</definedName>
    <definedName name="_xlnm._FilterDatabase" localSheetId="0" hidden="1">'Balance de Comprobación'!$A$11:$G$166</definedName>
    <definedName name="_Hlk2259075" localSheetId="2">'Notas 1-6'!#REF!</definedName>
    <definedName name="_Toc475032663" localSheetId="2">'Notas 1-6'!#REF!</definedName>
    <definedName name="_xlnm.Print_Area" localSheetId="1">' ERF-Rendimiento Financiero.'!$A$2:$G$55</definedName>
    <definedName name="OLE_LINK2" localSheetId="2">'Notas 1-6'!#REF!</definedName>
    <definedName name="_xlnm.Print_Titles" localSheetId="0">'Balance de Comprobación'!$1:$11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6" l="1"/>
  <c r="D8" i="6"/>
  <c r="F158" i="28" l="1"/>
  <c r="D158" i="28"/>
  <c r="F162" i="28"/>
  <c r="D162" i="28"/>
  <c r="F2" i="28"/>
  <c r="D2" i="28"/>
  <c r="F24" i="6"/>
  <c r="D24" i="6"/>
  <c r="F14" i="6"/>
  <c r="D14" i="6"/>
  <c r="F30" i="6" l="1"/>
  <c r="D30" i="6"/>
  <c r="E2"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<sst xmlns="http://schemas.openxmlformats.org/spreadsheetml/2006/main" count="591" uniqueCount="273">
  <si>
    <t>(Valores en RD$)</t>
  </si>
  <si>
    <t xml:space="preserve"> </t>
  </si>
  <si>
    <t>Estado de Rendimiento Financiero</t>
  </si>
  <si>
    <t xml:space="preserve">Impuestos </t>
  </si>
  <si>
    <t>Recargos, multas y otros ingresos</t>
  </si>
  <si>
    <t>Sueldos, salarios y beneficios a empleados</t>
  </si>
  <si>
    <t>Subvenciones y otros pagos por transferencias</t>
  </si>
  <si>
    <t>Gasto de depreciación y amortización</t>
  </si>
  <si>
    <t>Deterioro del valor de propiedad, planta y equipo</t>
  </si>
  <si>
    <t>Otros gastos</t>
  </si>
  <si>
    <t>Gastos financieros</t>
  </si>
  <si>
    <t xml:space="preserve">Participación en resultado de asociadas </t>
  </si>
  <si>
    <t xml:space="preserve">Intereses minoritarios </t>
  </si>
  <si>
    <t>Resultado del período</t>
  </si>
  <si>
    <t>Total ingresos</t>
  </si>
  <si>
    <t>Total gastos</t>
  </si>
  <si>
    <t>Ganancia (pérdida) por diferencia cambiaria</t>
  </si>
  <si>
    <t>Propietarios de la entidad controladora</t>
  </si>
  <si>
    <t>Suministros y materiales para consumo</t>
  </si>
  <si>
    <t>Ingresos por transacciones con contraprestación</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</si>
  <si>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</si>
  <si>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</si>
  <si>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</si>
  <si>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</si>
  <si>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</si>
  <si>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</si>
  <si>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</si>
  <si>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</si>
  <si>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</si>
  <si>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</si>
  <si>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</si>
  <si>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</si>
  <si>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</si>
  <si>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</si>
  <si>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</si>
  <si>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</si>
  <si>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</si>
  <si>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</si>
  <si>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</si>
  <si>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</si>
  <si>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</si>
  <si>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</si>
  <si>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</si>
  <si>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</si>
  <si>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</si>
  <si>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</si>
  <si>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</si>
  <si>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</si>
  <si>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</si>
  <si>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</si>
  <si>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</si>
  <si>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</si>
  <si>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</si>
  <si>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</si>
  <si>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</si>
  <si>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</si>
  <si>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</si>
  <si>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</si>
  <si>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</si>
  <si>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</si>
  <si>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</si>
  <si>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</si>
  <si>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</si>
  <si>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</si>
  <si>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</si>
  <si>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</si>
  <si>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</si>
  <si>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</si>
  <si>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</si>
  <si>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</si>
  <si>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</si>
  <si>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</si>
  <si>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</si>
  <si>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</si>
  <si>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</si>
  <si>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</si>
  <si>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</si>
  <si>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</si>
  <si>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</si>
  <si>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</si>
  <si>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</si>
  <si>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</si>
  <si>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</si>
  <si>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</si>
  <si>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</si>
  <si>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</si>
  <si>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</si>
  <si>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</si>
  <si>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</si>
  <si>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</si>
  <si>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</si>
  <si>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</si>
  <si>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</si>
  <si>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</si>
  <si>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</si>
  <si>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</si>
  <si>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</si>
  <si>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</si>
  <si>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</si>
  <si>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</si>
  <si>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</si>
  <si>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</si>
  <si>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</si>
  <si>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</si>
  <si>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</si>
  <si>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</si>
  <si>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</si>
  <si>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</si>
  <si>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</si>
  <si>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</si>
  <si>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</si>
  <si>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</si>
  <si>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</si>
  <si>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</si>
  <si>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</si>
  <si>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</si>
  <si>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</si>
  <si>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</si>
  <si>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</si>
  <si>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</si>
  <si>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</si>
  <si>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</si>
  <si>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</si>
  <si>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</si>
  <si>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</si>
  <si>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</si>
  <si>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</si>
  <si>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</si>
  <si>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</si>
  <si>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</si>
  <si>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</si>
  <si>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</si>
  <si>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</si>
  <si>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</si>
  <si>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</si>
  <si>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</si>
  <si>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</si>
  <si>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</si>
  <si>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</si>
  <si>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</si>
  <si>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</si>
  <si>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</si>
  <si>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</si>
  <si>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</si>
  <si>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</si>
  <si>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</si>
  <si>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</si>
  <si>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</si>
  <si>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</si>
  <si>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</si>
  <si>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</si>
  <si>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</si>
  <si>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</si>
  <si>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</si>
  <si>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</si>
  <si>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</si>
  <si>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</si>
  <si>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</si>
  <si>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</si>
  <si>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</si>
  <si>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</si>
  <si>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</si>
  <si>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</si>
  <si>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</si>
  <si>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</si>
  <si>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</si>
  <si>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</si>
  <si>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</si>
  <si>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</si>
  <si>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</si>
  <si>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</si>
  <si>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</si>
  <si>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</si>
  <si>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</si>
  <si>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</si>
  <si>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</si>
  <si>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</si>
  <si>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</si>
  <si>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</si>
  <si>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</si>
  <si>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</si>
  <si>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</si>
  <si>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</si>
  <si>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</si>
  <si>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</si>
  <si>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</si>
  <si>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</si>
  <si>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</si>
  <si>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</si>
  <si>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</si>
  <si>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</si>
  <si>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</si>
  <si>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</si>
  <si>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</si>
  <si>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</si>
  <si>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</si>
  <si>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</si>
  <si>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</si>
  <si>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</si>
  <si>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</si>
  <si>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</si>
  <si>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</si>
  <si>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</si>
  <si>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</si>
  <si>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</si>
  <si>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</si>
  <si>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</si>
  <si>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</si>
  <si>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</si>
  <si>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</si>
  <si>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</si>
  <si>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</si>
  <si>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</si>
  <si>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</si>
  <si>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</si>
  <si>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</si>
  <si>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</si>
  <si>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</si>
  <si>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</si>
  <si>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</si>
  <si>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</si>
  <si>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</si>
  <si>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</si>
  <si>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</si>
  <si>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</si>
  <si>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</si>
  <si>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</si>
  <si>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</si>
  <si>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</si>
  <si>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</si>
  <si>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</si>
  <si>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</si>
  <si>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</si>
  <si>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</si>
  <si>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Notas a los estados financieros</t>
  </si>
  <si>
    <t>_____________________________</t>
  </si>
  <si>
    <t xml:space="preserve">  Lic. Cruz Dilia Agramonte Pérez</t>
  </si>
  <si>
    <t xml:space="preserve">              Enc. Contabilidad</t>
  </si>
  <si>
    <t>Transferencias y donaciones</t>
  </si>
  <si>
    <t>Resultado del período (ahorro / desahorro)</t>
  </si>
  <si>
    <t>Las notas en las páginas 7 a 48 son parte integral de estos Estados Financieros.</t>
  </si>
  <si>
    <t xml:space="preserve">           Atribuible a:</t>
  </si>
  <si>
    <t xml:space="preserve">                                                                                                                                                              El  Coniaf  tiene  su  domicilio  en  la  calle  Félix  María  del  Monte  #8,  Gazcue,  Santo Domingo, R.D.                                                                                                                                                                       
                                                                                                                                                            Sus principales funcionarios se citan de la manera siguiente:</t>
  </si>
  <si>
    <t xml:space="preserve">      Dra. Ana María Barceló</t>
  </si>
  <si>
    <t xml:space="preserve">         Directora Ejecutiva   </t>
  </si>
  <si>
    <t>Lic. Mayra Martínez</t>
  </si>
  <si>
    <t>Enc.Depto. Administrativo y Financiero</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</si>
  <si>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</si>
  <si>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</si>
  <si>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</si>
  <si>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</si>
  <si>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</si>
  <si>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</si>
  <si>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</si>
  <si>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</si>
  <si>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</si>
  <si>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</si>
  <si>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</si>
  <si>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</si>
  <si>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</si>
  <si>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</si>
  <si>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</si>
  <si>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</si>
  <si>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</si>
  <si>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</si>
  <si>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</si>
  <si>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</si>
  <si>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</si>
  <si>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
  </si>
  <si>
    <t>Al 31 de Diciembre del 2022 y 2021</t>
  </si>
  <si>
    <t>Del ejercicio terminado al 31 de diciembre de 2022 y 2021</t>
  </si>
  <si>
    <t>Ingresos (Nota 14)</t>
  </si>
  <si>
    <t>Gastos (Notas 15, 16, 17, 18, 19, 20 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</si>
</sst>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5" formatCode="_(&quot;RD$&quot;* #,##0.00_);_(&quot;RD$&quot;* \(#,##0.00\);_(&quot;RD$&quot;* &quot;-&quot;??_);_(@_)"/>
    <numFmt numFmtId="166" formatCode="_-* #,##0.00\ _P_t_s_-;\-* #,##0.00\ _P_t_s_-;_-* &quot;-&quot;??\ _P_t_s_-;_-@_-"/>
    <numFmt numFmtId="169" formatCode="_(* #,##0_);_(* \(#,##0\);_(* &quot;-&quot;??_);_(@_)"/>
    <numFmt numFmtId="170" formatCode="_-* #,##0.00\ &quot;€&quot;_-;\-* #,##0.00\ &quot;€&quot;_-;_-* &quot;-&quot;??\ &quot;€&quot;_-;_-@_-"/>
    <numFmt numFmtId="171" formatCode="_-* #,##0.00_-;\-* #,##0.00_-;_-* &quot;-&quot;??_-;_-@_-"/>
    <numFmt numFmtId="172" formatCode="_-* #,##0.00\ _€_-;\-* #,##0.00\ _€_-;_-* &quot;-&quot;??\ _€_-;_-@_-"/>
  </numFmts>
  <fonts count="41"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u val="double"/>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sz val="11"/>
      <color rgb="FFFF0000"/>
      <name val="Calibri"/>
      <family val="2"/>
      <scheme val="minor"/>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b/>
      <sz val="11"/>
      <name val="Calibri"/>
      <family val="2"/>
      <scheme val="minor"/>
    </font>
    <font>
      <sz val="10"/>
      <color rgb="FF000000"/>
      <name val="Times New Roman"/>
      <family val="1"/>
    </font>
    <font>
      <sz val="12"/>
      <color rgb="FF231F20"/>
      <name val="Times New Roman"/>
      <family val="1"/>
    </font>
    <font>
      <sz val="12"/>
      <color theme="1"/>
      <name val="Calibri"/>
      <family val="2"/>
      <scheme val="minor"/>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b/>
      <sz val="11"/>
      <color theme="0"/>
      <name val="Calibri"/>
      <family val="2"/>
      <scheme val="minor"/>
    </font>
    <font>
      <b/>
      <u/>
      <sz val="11"/>
      <color theme="1"/>
      <name val="Calibri"/>
      <family val="2"/>
      <scheme val="minor"/>
    </font>
    <font>
      <b/>
      <sz val="11"/>
      <color rgb="FF231F20"/>
      <name val="Calibri"/>
      <family val="2"/>
      <scheme val="minor"/>
    </font>
    <font>
      <sz val="11"/>
      <color rgb="FF231F2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style="thin">
        <color indexed="23"/>
      </top>
      <bottom style="thin">
        <color indexed="23"/>
      </bottom>
      <diagonal/>
    </border>
    <border>
      <left/>
      <right/>
      <top style="thin">
        <color indexed="64"/>
      </top>
      <bottom style="double">
        <color indexed="64"/>
      </bottom>
      <diagonal/>
    </border>
    <border>
      <left/>
      <right/>
      <top/>
      <bottom style="double">
        <color indexed="64"/>
      </bottom>
      <diagonal/>
    </border>
  </borders>
  <cellStyleXfs count="19">
    <xf numFmtId="0" fontId="0" fillId="0" borderId="0"/>
    <xf numFmtId="0" fontId="6" fillId="0" borderId="0"/>
    <xf numFmtId="43" fontId="6" fillId="0" borderId="0" applyFont="0" applyFill="0" applyBorder="0" applyAlignment="0" applyProtection="0"/>
    <xf numFmtId="165" fontId="6" fillId="0" borderId="0" applyFont="0" applyFill="0" applyBorder="0" applyAlignment="0" applyProtection="0"/>
    <xf numFmtId="0" fontId="5" fillId="0" borderId="0"/>
    <xf numFmtId="43" fontId="6" fillId="0" borderId="0" applyFont="0" applyFill="0" applyBorder="0" applyAlignment="0" applyProtection="0"/>
    <xf numFmtId="166" fontId="6" fillId="0" borderId="0" applyFont="0" applyFill="0" applyBorder="0" applyAlignment="0" applyProtection="0"/>
    <xf numFmtId="43" fontId="9" fillId="0" borderId="0" applyFont="0" applyFill="0" applyBorder="0" applyAlignment="0" applyProtection="0"/>
    <xf numFmtId="0" fontId="7" fillId="0" borderId="0"/>
    <xf numFmtId="43" fontId="5"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43" fontId="27" fillId="0" borderId="0" applyFont="0" applyFill="0" applyBorder="0" applyAlignment="0" applyProtection="0"/>
    <xf numFmtId="0" fontId="30" fillId="0" borderId="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0" fontId="5" fillId="0" borderId="0" applyNumberFormat="0" applyFill="0" applyBorder="0" applyAlignment="0" applyProtection="0"/>
  </cellStyleXfs>
  <cellXfs count="115">
    <xf numFmtId="0" fontId="0" fillId="0" borderId="0" xfId="0"/>
    <xf numFmtId="0" fontId="0" fillId="0" borderId="0" xfId="0" applyAlignment="1">
      <alignment vertical="center"/>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41" fontId="2"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49" fontId="15" fillId="0" borderId="0" xfId="0" applyNumberFormat="1" applyFont="1" applyAlignment="1" applyProtection="1">
      <alignment horizontal="center" vertical="center"/>
      <protection locked="0"/>
    </xf>
    <xf numFmtId="0" fontId="23" fillId="0" borderId="0" xfId="0" applyFont="1" applyAlignment="1">
      <alignment horizontal="left"/>
    </xf>
    <xf numFmtId="0" fontId="23" fillId="0" borderId="0" xfId="0" applyFont="1"/>
    <xf numFmtId="0" fontId="12" fillId="0" borderId="0" xfId="0" applyFont="1" applyAlignment="1">
      <alignment horizontal="left" vertical="top" wrapText="1"/>
    </xf>
    <xf numFmtId="0" fontId="12" fillId="0" borderId="0" xfId="0" applyFont="1" applyAlignment="1">
      <alignment horizontal="right"/>
    </xf>
    <xf numFmtId="0" fontId="12" fillId="0" borderId="0" xfId="0" applyFont="1" applyAlignment="1">
      <alignment horizontal="center"/>
    </xf>
    <xf numFmtId="41" fontId="11" fillId="0" borderId="0" xfId="0" applyNumberFormat="1" applyFont="1" applyAlignment="1" applyProtection="1">
      <alignment vertical="center"/>
      <protection locked="0"/>
    </xf>
    <xf numFmtId="41" fontId="19" fillId="0" borderId="0" xfId="0" applyNumberFormat="1" applyFont="1" applyAlignment="1" applyProtection="1">
      <alignment vertical="center"/>
      <protection locked="0"/>
    </xf>
    <xf numFmtId="41" fontId="11" fillId="0" borderId="0" xfId="0" applyNumberFormat="1" applyFont="1" applyAlignment="1" applyProtection="1">
      <alignment horizontal="right" vertical="center"/>
      <protection locked="0"/>
    </xf>
    <xf numFmtId="0" fontId="12" fillId="2" borderId="0" xfId="0" applyFont="1" applyFill="1" applyAlignment="1">
      <alignment horizontal="left"/>
    </xf>
    <xf numFmtId="41" fontId="2" fillId="0" borderId="0" xfId="0" applyNumberFormat="1" applyFont="1" applyAlignment="1">
      <alignment vertical="center"/>
    </xf>
    <xf numFmtId="0" fontId="3" fillId="0" borderId="0" xfId="0" applyFont="1" applyAlignment="1" applyProtection="1">
      <alignment horizontal="left" vertical="center"/>
      <protection locked="0"/>
    </xf>
    <xf numFmtId="0" fontId="15" fillId="0" borderId="0" xfId="0" applyFont="1" applyAlignment="1">
      <alignment horizontal="center" vertical="center"/>
    </xf>
    <xf numFmtId="169" fontId="11"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41" fontId="2"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3" fontId="2" fillId="0" borderId="0" xfId="9" applyFont="1" applyAlignment="1" applyProtection="1">
      <alignment vertical="center"/>
      <protection locked="0"/>
    </xf>
    <xf numFmtId="0" fontId="8" fillId="0" borderId="0" xfId="0" applyFont="1" applyAlignment="1" applyProtection="1">
      <alignment vertical="center"/>
      <protection locked="0"/>
    </xf>
    <xf numFmtId="0" fontId="31" fillId="0" borderId="0" xfId="0" applyFont="1" applyAlignment="1" applyProtection="1">
      <alignment horizontal="left" vertical="center"/>
      <protection locked="0"/>
    </xf>
    <xf numFmtId="41" fontId="15" fillId="0" borderId="0" xfId="0" applyNumberFormat="1" applyFont="1" applyAlignment="1" applyProtection="1">
      <alignment vertical="center"/>
      <protection locked="0"/>
    </xf>
    <xf numFmtId="0" fontId="2" fillId="0" borderId="0" xfId="0" applyFont="1" applyAlignment="1" applyProtection="1">
      <alignment horizontal="left" vertical="center"/>
      <protection locked="0"/>
    </xf>
    <xf numFmtId="43" fontId="18" fillId="0" borderId="4" xfId="9" applyFont="1" applyBorder="1" applyAlignment="1" applyProtection="1">
      <alignment vertical="center"/>
      <protection locked="0"/>
    </xf>
    <xf numFmtId="43" fontId="4" fillId="0" borderId="4" xfId="9" applyFont="1" applyBorder="1" applyAlignment="1" applyProtection="1">
      <alignment horizontal="left" vertical="center"/>
      <protection locked="0"/>
    </xf>
    <xf numFmtId="0" fontId="0" fillId="0" borderId="0" xfId="0" applyProtection="1">
      <protection locked="0"/>
    </xf>
    <xf numFmtId="43" fontId="2" fillId="0" borderId="0" xfId="9" applyFont="1" applyBorder="1" applyAlignment="1" applyProtection="1">
      <alignment vertical="center"/>
      <protection locked="0"/>
    </xf>
    <xf numFmtId="43" fontId="0" fillId="0" borderId="0" xfId="9" applyFont="1" applyBorder="1" applyAlignment="1" applyProtection="1">
      <alignment vertical="center"/>
      <protection locked="0"/>
    </xf>
    <xf numFmtId="43" fontId="2" fillId="0" borderId="0" xfId="9" applyFont="1" applyBorder="1" applyAlignment="1" applyProtection="1">
      <alignment vertical="center"/>
    </xf>
    <xf numFmtId="43" fontId="31" fillId="0" borderId="0" xfId="9" applyFont="1" applyAlignment="1" applyProtection="1">
      <alignment horizontal="left" vertical="center"/>
      <protection locked="0"/>
    </xf>
    <xf numFmtId="43" fontId="32" fillId="0" borderId="0" xfId="9" applyFont="1" applyAlignment="1" applyProtection="1">
      <alignment horizontal="left" vertical="center"/>
      <protection locked="0"/>
    </xf>
    <xf numFmtId="43" fontId="0" fillId="0" borderId="0" xfId="9" applyFont="1" applyBorder="1" applyAlignment="1" applyProtection="1">
      <alignment vertical="center"/>
    </xf>
    <xf numFmtId="43" fontId="8" fillId="0" borderId="0" xfId="9" applyFont="1" applyBorder="1" applyAlignment="1" applyProtection="1">
      <alignment vertical="center"/>
      <protection locked="0"/>
    </xf>
    <xf numFmtId="0" fontId="23" fillId="0" borderId="0" xfId="0" applyFont="1" applyAlignment="1">
      <alignment horizontal="left" vertical="center" wrapText="1"/>
    </xf>
    <xf numFmtId="0" fontId="16" fillId="0" borderId="0" xfId="0" applyFont="1" applyAlignment="1" applyProtection="1">
      <alignment vertical="center"/>
      <protection locked="0"/>
    </xf>
    <xf numFmtId="0" fontId="15" fillId="0" borderId="0" xfId="0" applyFont="1" applyAlignment="1" applyProtection="1">
      <alignment vertical="center"/>
      <protection locked="0"/>
    </xf>
    <xf numFmtId="0" fontId="34" fillId="0" borderId="0" xfId="0" applyFont="1" applyAlignment="1" applyProtection="1">
      <alignment vertical="center"/>
      <protection locked="0"/>
    </xf>
    <xf numFmtId="0" fontId="33" fillId="0" borderId="0" xfId="0" applyFont="1" applyAlignment="1" applyProtection="1">
      <alignment horizontal="center"/>
      <protection locked="0"/>
    </xf>
    <xf numFmtId="41" fontId="16" fillId="0" borderId="0" xfId="0" applyNumberFormat="1" applyFont="1" applyAlignment="1" applyProtection="1">
      <alignment vertical="center"/>
      <protection locked="0"/>
    </xf>
    <xf numFmtId="0" fontId="28" fillId="0" borderId="0" xfId="0" applyFont="1" applyProtection="1">
      <protection locked="0"/>
    </xf>
    <xf numFmtId="0" fontId="18" fillId="0" borderId="0" xfId="0" applyFont="1" applyAlignment="1" applyProtection="1">
      <alignment vertical="center"/>
      <protection locked="0"/>
    </xf>
    <xf numFmtId="2" fontId="17" fillId="0" borderId="0" xfId="0" applyNumberFormat="1" applyFont="1" applyAlignment="1" applyProtection="1">
      <alignment horizontal="center" vertical="center"/>
      <protection locked="0"/>
    </xf>
    <xf numFmtId="169" fontId="11" fillId="0" borderId="0" xfId="9" applyNumberFormat="1" applyFont="1" applyFill="1" applyAlignment="1" applyProtection="1">
      <alignment vertical="center"/>
    </xf>
    <xf numFmtId="0" fontId="14" fillId="0" borderId="0" xfId="0" applyFont="1" applyAlignment="1" applyProtection="1">
      <alignment horizontal="left"/>
      <protection locked="0"/>
    </xf>
    <xf numFmtId="43" fontId="24" fillId="0" borderId="0" xfId="9" applyFont="1" applyFill="1" applyAlignment="1" applyProtection="1">
      <alignment horizontal="left"/>
      <protection locked="0"/>
    </xf>
    <xf numFmtId="169" fontId="23" fillId="0" borderId="0" xfId="9" applyNumberFormat="1" applyFont="1" applyFill="1" applyAlignment="1" applyProtection="1">
      <alignment horizontal="left"/>
      <protection locked="0"/>
    </xf>
    <xf numFmtId="169" fontId="23" fillId="0" borderId="0" xfId="9" applyNumberFormat="1" applyFont="1" applyFill="1" applyAlignment="1" applyProtection="1">
      <alignment horizontal="right"/>
      <protection locked="0"/>
    </xf>
    <xf numFmtId="43" fontId="23" fillId="0" borderId="0" xfId="9" applyFont="1" applyFill="1" applyAlignment="1" applyProtection="1">
      <alignment horizontal="right"/>
      <protection locked="0"/>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11" fillId="0" borderId="0" xfId="1" applyFont="1" applyAlignment="1" applyProtection="1">
      <alignment vertical="center"/>
      <protection locked="0"/>
    </xf>
    <xf numFmtId="41" fontId="0" fillId="0" borderId="0" xfId="0" applyNumberFormat="1" applyProtection="1">
      <protection locked="0"/>
    </xf>
    <xf numFmtId="0" fontId="6" fillId="0" borderId="0" xfId="1" applyAlignment="1" applyProtection="1">
      <alignment vertical="center"/>
      <protection locked="0"/>
    </xf>
    <xf numFmtId="0" fontId="2" fillId="0" borderId="0" xfId="0" applyFont="1" applyAlignment="1" applyProtection="1">
      <alignment horizontal="right" vertical="center"/>
      <protection locked="0"/>
    </xf>
    <xf numFmtId="43" fontId="11" fillId="0" borderId="0" xfId="0" applyNumberFormat="1" applyFont="1" applyAlignment="1" applyProtection="1">
      <alignment vertical="center"/>
      <protection locked="0"/>
    </xf>
    <xf numFmtId="3" fontId="11" fillId="0" borderId="0" xfId="0" applyNumberFormat="1" applyFont="1" applyAlignment="1" applyProtection="1">
      <alignment vertical="center"/>
      <protection locked="0"/>
    </xf>
    <xf numFmtId="1" fontId="17"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3" fillId="0" borderId="0" xfId="0" applyNumberFormat="1" applyFont="1" applyAlignment="1" applyProtection="1">
      <alignment vertical="center"/>
      <protection locked="0"/>
    </xf>
    <xf numFmtId="0" fontId="36" fillId="0" borderId="2" xfId="0" applyFont="1" applyBorder="1" applyAlignment="1" applyProtection="1">
      <alignment horizontal="right" vertical="center"/>
      <protection locked="0"/>
    </xf>
    <xf numFmtId="0" fontId="36" fillId="0" borderId="2" xfId="0" applyFont="1" applyBorder="1" applyAlignment="1" applyProtection="1">
      <alignment horizontal="left" vertical="center"/>
      <protection locked="0"/>
    </xf>
    <xf numFmtId="0" fontId="33" fillId="0" borderId="0" xfId="0" applyFont="1" applyAlignment="1" applyProtection="1">
      <alignment vertical="center"/>
      <protection locked="0"/>
    </xf>
    <xf numFmtId="1" fontId="36" fillId="0" borderId="1" xfId="0" applyNumberFormat="1" applyFont="1" applyBorder="1" applyAlignment="1" applyProtection="1">
      <alignment vertical="center"/>
      <protection locked="0"/>
    </xf>
    <xf numFmtId="1" fontId="36" fillId="0" borderId="0" xfId="0" applyNumberFormat="1" applyFont="1" applyAlignment="1" applyProtection="1">
      <alignment vertical="center"/>
      <protection locked="0"/>
    </xf>
    <xf numFmtId="0" fontId="36" fillId="0" borderId="0" xfId="0" applyFont="1" applyAlignment="1" applyProtection="1">
      <alignment horizontal="left" vertical="center"/>
      <protection locked="0"/>
    </xf>
    <xf numFmtId="41" fontId="8" fillId="2" borderId="0" xfId="0" applyNumberFormat="1" applyFont="1" applyFill="1" applyAlignment="1">
      <alignment vertical="center"/>
    </xf>
    <xf numFmtId="0" fontId="36" fillId="0" borderId="0" xfId="0" applyFont="1" applyAlignment="1" applyProtection="1">
      <alignment horizontal="right" vertical="center"/>
      <protection locked="0"/>
    </xf>
    <xf numFmtId="0" fontId="14" fillId="0" borderId="0" xfId="0" applyFont="1" applyAlignment="1">
      <alignment vertical="center"/>
    </xf>
    <xf numFmtId="43" fontId="0" fillId="0" borderId="0" xfId="9" applyFont="1" applyAlignme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1" fontId="38" fillId="0" borderId="0" xfId="0" applyNumberFormat="1" applyFont="1" applyAlignment="1">
      <alignment horizontal="center" vertical="center"/>
    </xf>
    <xf numFmtId="39" fontId="0" fillId="0" borderId="0" xfId="0" applyNumberFormat="1" applyAlignment="1" applyProtection="1">
      <alignment vertical="center"/>
      <protection locked="0"/>
    </xf>
    <xf numFmtId="0" fontId="33" fillId="0" borderId="0" xfId="0" applyFont="1" applyAlignment="1" applyProtection="1">
      <alignment horizontal="center" vertical="center"/>
      <protection locked="0"/>
    </xf>
    <xf numFmtId="41" fontId="0" fillId="0" borderId="0" xfId="0" applyNumberFormat="1" applyAlignment="1">
      <alignment vertical="center"/>
    </xf>
    <xf numFmtId="41" fontId="0" fillId="0" borderId="0" xfId="0" applyNumberFormat="1" applyAlignment="1" applyProtection="1">
      <alignment horizontal="left" vertical="center"/>
      <protection locked="0"/>
    </xf>
    <xf numFmtId="0" fontId="33" fillId="0" borderId="0" xfId="0" applyFont="1" applyAlignment="1">
      <alignment horizontal="center" vertical="center"/>
    </xf>
    <xf numFmtId="41" fontId="16" fillId="0" borderId="0" xfId="0" applyNumberFormat="1" applyFont="1" applyAlignment="1">
      <alignment vertical="center"/>
    </xf>
    <xf numFmtId="41" fontId="14" fillId="0" borderId="3" xfId="0" applyNumberFormat="1" applyFont="1" applyBorder="1" applyAlignment="1">
      <alignment vertical="center"/>
    </xf>
    <xf numFmtId="41" fontId="0" fillId="0" borderId="0" xfId="0" applyNumberFormat="1" applyAlignment="1" applyProtection="1">
      <alignment vertical="center"/>
      <protection locked="0"/>
    </xf>
    <xf numFmtId="41" fontId="14" fillId="0" borderId="1" xfId="0" applyNumberFormat="1" applyFont="1" applyBorder="1" applyAlignment="1">
      <alignment vertical="center"/>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28" fillId="0" borderId="0" xfId="0" applyFont="1" applyAlignment="1" applyProtection="1">
      <alignment vertical="center"/>
      <protection locked="0"/>
    </xf>
    <xf numFmtId="0" fontId="14" fillId="0" borderId="0" xfId="0" applyFont="1" applyAlignment="1">
      <alignment horizontal="left" vertical="center"/>
    </xf>
    <xf numFmtId="0" fontId="16" fillId="0" borderId="0" xfId="0" applyFont="1" applyAlignment="1" applyProtection="1">
      <alignment horizontal="justify" vertical="center"/>
      <protection locked="0"/>
    </xf>
    <xf numFmtId="39" fontId="29" fillId="0" borderId="0" xfId="0" applyNumberFormat="1" applyFont="1" applyAlignment="1" applyProtection="1">
      <alignment vertical="center"/>
      <protection locked="0"/>
    </xf>
    <xf numFmtId="0" fontId="39" fillId="0" borderId="0" xfId="0" applyFont="1" applyAlignment="1" applyProtection="1">
      <alignment horizontal="left" vertical="center"/>
      <protection locked="0"/>
    </xf>
    <xf numFmtId="0" fontId="40" fillId="0" borderId="0" xfId="0" applyFont="1" applyAlignment="1" applyProtection="1">
      <alignment horizontal="left" vertical="center"/>
      <protection locked="0"/>
    </xf>
    <xf numFmtId="41" fontId="29" fillId="0" borderId="1" xfId="0" applyNumberFormat="1" applyFont="1" applyBorder="1" applyAlignment="1">
      <alignment vertical="center"/>
    </xf>
    <xf numFmtId="41" fontId="33" fillId="0" borderId="0" xfId="0" applyNumberFormat="1" applyFont="1" applyAlignment="1" applyProtection="1">
      <alignment vertical="center"/>
      <protection locked="0"/>
    </xf>
    <xf numFmtId="0" fontId="0" fillId="0" borderId="0" xfId="0" applyAlignment="1" applyProtection="1">
      <alignment horizontal="left" vertical="center"/>
      <protection locked="0"/>
    </xf>
    <xf numFmtId="43" fontId="39" fillId="0" borderId="0" xfId="9" applyFont="1" applyAlignment="1" applyProtection="1">
      <alignment horizontal="left" vertical="center" indent="5"/>
      <protection locked="0"/>
    </xf>
    <xf numFmtId="43" fontId="40" fillId="0" borderId="0" xfId="9" applyFont="1" applyAlignment="1" applyProtection="1">
      <alignment horizontal="left" vertical="center"/>
      <protection locked="0"/>
    </xf>
    <xf numFmtId="0" fontId="37" fillId="0" borderId="0" xfId="0" applyFont="1" applyAlignment="1" applyProtection="1">
      <alignment horizontal="center" vertical="center"/>
      <protection locked="0"/>
    </xf>
    <xf numFmtId="0" fontId="29" fillId="0" borderId="0" xfId="0" applyFont="1" applyAlignment="1" applyProtection="1">
      <alignment vertical="center"/>
      <protection locked="0"/>
    </xf>
    <xf numFmtId="43" fontId="40" fillId="0" borderId="0" xfId="9" applyFont="1" applyAlignment="1" applyProtection="1">
      <alignment vertical="center"/>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16" fillId="0" borderId="0" xfId="0" applyFont="1" applyAlignment="1">
      <alignment horizontal="center" vertical="center"/>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0" fillId="0" borderId="0" xfId="0" applyAlignment="1">
      <alignment horizontal="left" vertical="center"/>
    </xf>
    <xf numFmtId="0" fontId="12" fillId="0" borderId="0" xfId="0" applyFont="1" applyAlignment="1">
      <alignment horizontal="left" vertical="top" wrapText="1"/>
    </xf>
    <xf numFmtId="0" fontId="23" fillId="0" borderId="0" xfId="0" applyFont="1" applyAlignment="1">
      <alignment horizontal="left" vertical="top" wrapText="1"/>
    </xf>
    <xf numFmtId="0" fontId="12" fillId="0" borderId="0" xfId="0" applyFont="1" applyAlignment="1">
      <alignment horizontal="center"/>
    </xf>
    <xf numFmtId="0" fontId="23" fillId="0" borderId="0" xfId="0" applyFont="1" applyAlignment="1">
      <alignment horizontal="left" vertical="center" wrapText="1"/>
    </xf>
  </cellXfs>
  <cellStyles count="19">
    <cellStyle name="Comma 2" xfId="16" xr:uid="{00000000-0005-0000-0000-000000000000}"/>
    <cellStyle name="Comma_Hoja de trabajo flujo 2007" xfId="7" xr:uid="{00000000-0005-0000-0000-000001000000}"/>
    <cellStyle name="Currency 2" xfId="15"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3" xr:uid="{00000000-0005-0000-0000-000009000000}"/>
    <cellStyle name="Millares 7" xfId="17"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4" xr:uid="{00000000-0005-0000-0000-000011000000}"/>
    <cellStyle name="Normal 5"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7" bestFit="1" customWidth="1"/>
    <col min="2" max="2" width="5.42578125" style="65" customWidth="1"/>
    <col min="3" max="3" width="46.140625" style="2" customWidth="1"/>
    <col min="4" max="4" width="14.42578125" style="3" customWidth="1"/>
    <col min="5" max="5" width="2.7109375" style="43" customWidth="1"/>
    <col min="6" max="6" width="13.85546875" style="61" customWidth="1"/>
    <col min="7" max="7" width="4.42578125" style="43" customWidth="1"/>
    <col min="8" max="8" width="10.85546875" style="31"/>
    <col min="9" max="9" width="12.5703125" style="31" hidden="1" customWidth="1"/>
    <col min="10" max="10" width="44.42578125" style="31" hidden="1" customWidth="1"/>
    <col min="11" max="16384" width="10.85546875" style="31"/>
  </cols>
  <sheetData>
    <row r="1" spans="1:9" ht="6" customHeight="1" x14ac:dyDescent="0.25"/>
    <row r="2" spans="1:9" x14ac:dyDescent="0.25">
      <c r="C2" s="41" t="s">
        <v>20</v>
      </c>
      <c r="D2" s="72">
        <f>SUM(D13:D156)</f>
        <v>1.8742866814136505E-8</v>
      </c>
      <c r="F2" s="72">
        <f>SUM(F13:F156)</f>
        <v>-1.0000017355196178E-2</v>
      </c>
    </row>
    <row r="3" spans="1:9" ht="12" hidden="1" customHeight="1" x14ac:dyDescent="0.25">
      <c r="C3" s="41"/>
      <c r="D3" s="13">
        <v>-3909049.0700000003</v>
      </c>
      <c r="F3" s="13">
        <v>-5789280.7725000177</v>
      </c>
    </row>
    <row r="4" spans="1:9" ht="6" customHeight="1" x14ac:dyDescent="0.25">
      <c r="D4" s="13"/>
      <c r="F4" s="13"/>
    </row>
    <row r="5" spans="1:9" ht="15.75" x14ac:dyDescent="0.25">
      <c r="B5" s="105" t="s">
        <v>21</v>
      </c>
      <c r="C5" s="105"/>
      <c r="D5" s="105"/>
      <c r="E5" s="105"/>
      <c r="F5" s="105"/>
    </row>
    <row r="6" spans="1:9" ht="15.75" x14ac:dyDescent="0.25">
      <c r="B6" s="42"/>
      <c r="C6" s="105" t="s">
        <v>23</v>
      </c>
      <c r="D6" s="105"/>
      <c r="E6" s="105"/>
      <c r="F6" s="105"/>
    </row>
    <row r="7" spans="1:9" ht="15.75" x14ac:dyDescent="0.25">
      <c r="B7" s="42"/>
      <c r="C7" s="105" t="s">
        <v>269</v>
      </c>
      <c r="D7" s="105"/>
      <c r="E7" s="105"/>
      <c r="F7" s="105"/>
    </row>
    <row r="8" spans="1:9" ht="15.75" x14ac:dyDescent="0.25">
      <c r="B8" s="42"/>
      <c r="C8" s="105" t="s">
        <v>0</v>
      </c>
      <c r="D8" s="105"/>
      <c r="E8" s="105"/>
      <c r="F8" s="105"/>
    </row>
    <row r="9" spans="1:9" x14ac:dyDescent="0.25">
      <c r="D9" s="44"/>
      <c r="F9" s="44"/>
    </row>
    <row r="10" spans="1:9" x14ac:dyDescent="0.25">
      <c r="C10" s="21"/>
    </row>
    <row r="11" spans="1:9" x14ac:dyDescent="0.25">
      <c r="A11" s="63" t="s">
        <v>24</v>
      </c>
      <c r="C11" s="5" t="s">
        <v>25</v>
      </c>
      <c r="D11" s="62">
        <v>2022</v>
      </c>
      <c r="F11" s="62">
        <v>2021</v>
      </c>
      <c r="I11" s="45" t="s">
        <v>257</v>
      </c>
    </row>
    <row r="12" spans="1:9" x14ac:dyDescent="0.25">
      <c r="A12" s="7" t="s">
        <v>26</v>
      </c>
      <c r="C12" s="46" t="s">
        <v>27</v>
      </c>
      <c r="D12" s="47"/>
      <c r="E12" s="43" t="s">
        <v>233</v>
      </c>
      <c r="F12" s="62"/>
      <c r="G12" s="43" t="s">
        <v>233</v>
      </c>
      <c r="H12" s="25"/>
    </row>
    <row r="13" spans="1:9" x14ac:dyDescent="0.25">
      <c r="A13" s="7" t="s">
        <v>28</v>
      </c>
      <c r="B13" s="65" t="s">
        <v>28</v>
      </c>
      <c r="C13" s="3" t="s">
        <v>29</v>
      </c>
      <c r="D13" s="20">
        <v>0</v>
      </c>
      <c r="E13" s="43">
        <v>1</v>
      </c>
      <c r="F13" s="20">
        <v>50000</v>
      </c>
      <c r="G13" s="43">
        <v>1</v>
      </c>
      <c r="I13" s="49" t="s">
        <v>253</v>
      </c>
    </row>
    <row r="14" spans="1:9" ht="15.75" x14ac:dyDescent="0.25">
      <c r="A14" s="7" t="s">
        <v>28</v>
      </c>
      <c r="B14" s="65" t="s">
        <v>28</v>
      </c>
      <c r="C14" s="3" t="s">
        <v>30</v>
      </c>
      <c r="D14" s="20">
        <v>51799184.349999994</v>
      </c>
      <c r="E14" s="43">
        <v>1</v>
      </c>
      <c r="F14" s="20">
        <v>41905198.000000007</v>
      </c>
      <c r="G14" s="43">
        <v>1</v>
      </c>
      <c r="I14" s="50" t="s">
        <v>254</v>
      </c>
    </row>
    <row r="15" spans="1:9" x14ac:dyDescent="0.25">
      <c r="A15" s="7" t="s">
        <v>31</v>
      </c>
      <c r="C15" s="3" t="s">
        <v>32</v>
      </c>
      <c r="D15" s="20"/>
      <c r="E15" s="43" t="s">
        <v>268</v>
      </c>
      <c r="F15" s="20"/>
      <c r="G15" s="43" t="s">
        <v>268</v>
      </c>
    </row>
    <row r="16" spans="1:9" x14ac:dyDescent="0.25">
      <c r="A16" s="7" t="s">
        <v>33</v>
      </c>
      <c r="C16" s="3" t="s">
        <v>34</v>
      </c>
      <c r="D16" s="20">
        <v>285566.97200000001</v>
      </c>
      <c r="E16" s="43">
        <v>1</v>
      </c>
      <c r="F16" s="20">
        <v>213992.95999999999</v>
      </c>
      <c r="G16" s="43">
        <v>1</v>
      </c>
      <c r="I16" s="49" t="s">
        <v>255</v>
      </c>
    </row>
    <row r="17" spans="1:10" x14ac:dyDescent="0.25">
      <c r="A17" s="7" t="s">
        <v>35</v>
      </c>
      <c r="C17" s="3" t="s">
        <v>36</v>
      </c>
      <c r="D17" s="20">
        <v>695865.40833333333</v>
      </c>
      <c r="E17" s="43">
        <v>1</v>
      </c>
      <c r="F17" s="20">
        <v>621952.27166666661</v>
      </c>
      <c r="G17" s="43">
        <v>1</v>
      </c>
      <c r="I17" s="49" t="s">
        <v>256</v>
      </c>
    </row>
    <row r="18" spans="1:10" x14ac:dyDescent="0.25">
      <c r="A18" s="7" t="s">
        <v>37</v>
      </c>
      <c r="C18" s="3" t="s">
        <v>38</v>
      </c>
      <c r="D18" s="20">
        <v>22396338.98</v>
      </c>
      <c r="E18" s="43">
        <v>1</v>
      </c>
      <c r="F18" s="20">
        <v>21360225.359999996</v>
      </c>
      <c r="G18" s="43">
        <v>1</v>
      </c>
    </row>
    <row r="19" spans="1:10" x14ac:dyDescent="0.25">
      <c r="A19" s="7" t="s">
        <v>37</v>
      </c>
      <c r="C19" s="3" t="s">
        <v>39</v>
      </c>
      <c r="D19" s="20">
        <v>-17918156.959999997</v>
      </c>
      <c r="E19" s="43">
        <v>1</v>
      </c>
      <c r="F19" s="20">
        <v>-16375423.59</v>
      </c>
      <c r="G19" s="43">
        <v>1</v>
      </c>
    </row>
    <row r="20" spans="1:10" x14ac:dyDescent="0.25">
      <c r="A20" s="7" t="s">
        <v>40</v>
      </c>
      <c r="C20" s="3" t="s">
        <v>41</v>
      </c>
      <c r="D20" s="20"/>
      <c r="E20" s="43" t="s">
        <v>268</v>
      </c>
      <c r="F20" s="20"/>
      <c r="G20" s="43">
        <v>1</v>
      </c>
      <c r="I20" s="49" t="s">
        <v>248</v>
      </c>
    </row>
    <row r="21" spans="1:10" x14ac:dyDescent="0.25">
      <c r="A21" s="7" t="s">
        <v>40</v>
      </c>
      <c r="C21" s="3" t="s">
        <v>42</v>
      </c>
      <c r="D21" s="20"/>
      <c r="E21" s="43" t="s">
        <v>268</v>
      </c>
      <c r="F21" s="20"/>
      <c r="G21" s="43">
        <v>1</v>
      </c>
      <c r="I21" s="31" t="s">
        <v>249</v>
      </c>
    </row>
    <row r="22" spans="1:10" ht="15.75" x14ac:dyDescent="0.25">
      <c r="C22" s="3"/>
      <c r="D22" s="20"/>
      <c r="E22" s="43" t="s">
        <v>233</v>
      </c>
      <c r="F22" s="20"/>
      <c r="G22" s="43" t="s">
        <v>233</v>
      </c>
      <c r="I22" s="51"/>
      <c r="J22" s="31" t="s">
        <v>252</v>
      </c>
    </row>
    <row r="23" spans="1:10" ht="15.75" x14ac:dyDescent="0.25">
      <c r="A23" s="7" t="s">
        <v>26</v>
      </c>
      <c r="C23" s="6" t="s">
        <v>43</v>
      </c>
      <c r="D23" s="20"/>
      <c r="E23" s="43" t="s">
        <v>233</v>
      </c>
      <c r="F23" s="13"/>
      <c r="G23" s="43" t="s">
        <v>233</v>
      </c>
      <c r="I23" s="51"/>
      <c r="J23" s="31" t="s">
        <v>250</v>
      </c>
    </row>
    <row r="24" spans="1:10" ht="15.75" x14ac:dyDescent="0.25">
      <c r="A24" s="7" t="s">
        <v>44</v>
      </c>
      <c r="C24" s="3" t="s">
        <v>45</v>
      </c>
      <c r="D24" s="20">
        <v>-15573708.390000001</v>
      </c>
      <c r="E24" s="43">
        <v>1</v>
      </c>
      <c r="F24" s="20">
        <v>-9656895.9199999981</v>
      </c>
      <c r="G24" s="43">
        <v>1</v>
      </c>
      <c r="I24" s="51"/>
      <c r="J24" s="31" t="s">
        <v>251</v>
      </c>
    </row>
    <row r="25" spans="1:10" ht="15.75" x14ac:dyDescent="0.25">
      <c r="A25" s="7" t="s">
        <v>46</v>
      </c>
      <c r="C25" s="3" t="s">
        <v>47</v>
      </c>
      <c r="D25" s="20">
        <v>0</v>
      </c>
      <c r="E25" s="43" t="s">
        <v>268</v>
      </c>
      <c r="F25" s="20">
        <v>0</v>
      </c>
      <c r="G25" s="43">
        <v>1</v>
      </c>
      <c r="I25" s="51"/>
    </row>
    <row r="26" spans="1:10" ht="15.75" x14ac:dyDescent="0.25">
      <c r="C26" s="3"/>
      <c r="D26" s="13"/>
      <c r="E26" s="43" t="s">
        <v>233</v>
      </c>
      <c r="F26" s="13"/>
      <c r="G26" s="43" t="s">
        <v>233</v>
      </c>
      <c r="I26" s="51"/>
    </row>
    <row r="27" spans="1:10" x14ac:dyDescent="0.25">
      <c r="A27" s="7" t="s">
        <v>26</v>
      </c>
      <c r="C27" s="6" t="s">
        <v>48</v>
      </c>
      <c r="D27" s="20"/>
      <c r="E27" s="43" t="s">
        <v>233</v>
      </c>
      <c r="F27" s="13"/>
      <c r="G27" s="43" t="s">
        <v>233</v>
      </c>
      <c r="I27" s="49" t="s">
        <v>247</v>
      </c>
    </row>
    <row r="28" spans="1:10" x14ac:dyDescent="0.25">
      <c r="A28" s="7" t="s">
        <v>49</v>
      </c>
      <c r="C28" s="3" t="s">
        <v>50</v>
      </c>
      <c r="D28" s="20">
        <v>-34323787.620333314</v>
      </c>
      <c r="E28" s="43">
        <v>1</v>
      </c>
      <c r="F28" s="13">
        <v>-30939658.09</v>
      </c>
      <c r="G28" s="43">
        <v>1</v>
      </c>
      <c r="J28" s="31" t="s">
        <v>258</v>
      </c>
    </row>
    <row r="29" spans="1:10" ht="15.75" x14ac:dyDescent="0.25">
      <c r="A29" s="7" t="s">
        <v>51</v>
      </c>
      <c r="C29" s="3" t="s">
        <v>13</v>
      </c>
      <c r="D29" s="13"/>
      <c r="E29" s="43" t="s">
        <v>233</v>
      </c>
      <c r="F29" s="13"/>
      <c r="G29" s="43" t="s">
        <v>233</v>
      </c>
      <c r="I29" s="52"/>
      <c r="J29" s="31" t="s">
        <v>259</v>
      </c>
    </row>
    <row r="30" spans="1:10" ht="15.75" x14ac:dyDescent="0.25">
      <c r="A30" s="64"/>
      <c r="C30" s="40" t="s">
        <v>52</v>
      </c>
      <c r="D30" s="13"/>
      <c r="E30" s="43" t="s">
        <v>233</v>
      </c>
      <c r="F30" s="13"/>
      <c r="G30" s="43" t="s">
        <v>233</v>
      </c>
      <c r="I30" s="52"/>
    </row>
    <row r="31" spans="1:10" ht="15.75" x14ac:dyDescent="0.25">
      <c r="A31" s="64"/>
      <c r="C31" s="40"/>
      <c r="D31" s="44"/>
      <c r="E31" s="43" t="s">
        <v>233</v>
      </c>
      <c r="F31" s="14"/>
      <c r="G31" s="43" t="s">
        <v>233</v>
      </c>
      <c r="I31" s="52"/>
    </row>
    <row r="32" spans="1:10" ht="15.75" x14ac:dyDescent="0.25">
      <c r="A32" s="64" t="s">
        <v>26</v>
      </c>
      <c r="C32" s="6" t="s">
        <v>53</v>
      </c>
      <c r="D32" s="13"/>
      <c r="E32" s="43" t="s">
        <v>233</v>
      </c>
      <c r="F32" s="14"/>
      <c r="G32" s="43" t="s">
        <v>233</v>
      </c>
      <c r="I32" s="52"/>
    </row>
    <row r="33" spans="1:9" ht="15.75" x14ac:dyDescent="0.25">
      <c r="A33" s="7" t="s">
        <v>54</v>
      </c>
      <c r="C33" s="6" t="s">
        <v>55</v>
      </c>
      <c r="D33" s="20">
        <v>-73486953.600000009</v>
      </c>
      <c r="E33" s="43">
        <v>1</v>
      </c>
      <c r="F33" s="13">
        <v>-68135489.430000007</v>
      </c>
      <c r="G33" s="43">
        <v>1</v>
      </c>
      <c r="I33" s="52"/>
    </row>
    <row r="34" spans="1:9" x14ac:dyDescent="0.25">
      <c r="A34" s="64"/>
      <c r="C34" s="40"/>
      <c r="D34" s="14"/>
      <c r="E34" s="43" t="s">
        <v>233</v>
      </c>
      <c r="F34" s="14"/>
      <c r="G34" s="43" t="s">
        <v>233</v>
      </c>
    </row>
    <row r="35" spans="1:9" ht="15.75" x14ac:dyDescent="0.25">
      <c r="A35" s="64" t="s">
        <v>26</v>
      </c>
      <c r="C35" s="6" t="s">
        <v>56</v>
      </c>
      <c r="D35" s="14"/>
      <c r="E35" s="43" t="s">
        <v>233</v>
      </c>
      <c r="F35" s="14"/>
      <c r="G35" s="43" t="s">
        <v>233</v>
      </c>
      <c r="I35" s="53"/>
    </row>
    <row r="36" spans="1:9" ht="15.75" x14ac:dyDescent="0.25">
      <c r="A36" s="64"/>
      <c r="C36" s="54" t="s">
        <v>57</v>
      </c>
      <c r="D36" s="44"/>
      <c r="E36" s="43" t="s">
        <v>233</v>
      </c>
      <c r="F36" s="14"/>
      <c r="G36" s="43" t="s">
        <v>233</v>
      </c>
      <c r="I36" s="53"/>
    </row>
    <row r="37" spans="1:9" ht="15.75" x14ac:dyDescent="0.25">
      <c r="A37" s="64"/>
      <c r="C37" s="55" t="s">
        <v>58</v>
      </c>
      <c r="D37" s="44"/>
      <c r="E37" s="43" t="s">
        <v>233</v>
      </c>
      <c r="F37" s="14"/>
      <c r="G37" s="43" t="s">
        <v>233</v>
      </c>
      <c r="I37" s="53"/>
    </row>
    <row r="38" spans="1:9" ht="15.75" x14ac:dyDescent="0.25">
      <c r="A38" s="7" t="s">
        <v>59</v>
      </c>
      <c r="B38" s="65" t="s">
        <v>60</v>
      </c>
      <c r="C38" s="3" t="s">
        <v>61</v>
      </c>
      <c r="D38" s="20">
        <v>29556442.620000005</v>
      </c>
      <c r="E38" s="43">
        <v>1</v>
      </c>
      <c r="F38" s="13">
        <v>29283727.680000003</v>
      </c>
      <c r="G38" s="43">
        <v>1</v>
      </c>
      <c r="I38" s="53"/>
    </row>
    <row r="39" spans="1:9" ht="15.75" x14ac:dyDescent="0.25">
      <c r="A39" s="7" t="s">
        <v>59</v>
      </c>
      <c r="B39" s="65" t="s">
        <v>62</v>
      </c>
      <c r="C39" s="3" t="s">
        <v>63</v>
      </c>
      <c r="D39" s="20">
        <v>1008606</v>
      </c>
      <c r="E39" s="43">
        <v>1</v>
      </c>
      <c r="F39" s="13">
        <v>948131.66999999993</v>
      </c>
      <c r="G39" s="43">
        <v>1</v>
      </c>
      <c r="I39" s="53"/>
    </row>
    <row r="40" spans="1:9" ht="15.75" x14ac:dyDescent="0.25">
      <c r="A40" s="7" t="s">
        <v>59</v>
      </c>
      <c r="B40" s="65" t="s">
        <v>37</v>
      </c>
      <c r="C40" s="3" t="s">
        <v>64</v>
      </c>
      <c r="D40" s="20">
        <v>52800</v>
      </c>
      <c r="E40" s="43">
        <v>1</v>
      </c>
      <c r="F40" s="13">
        <v>1602187.76</v>
      </c>
      <c r="G40" s="43">
        <v>1</v>
      </c>
      <c r="I40" s="53"/>
    </row>
    <row r="41" spans="1:9" ht="15.75" x14ac:dyDescent="0.25">
      <c r="A41" s="7" t="s">
        <v>59</v>
      </c>
      <c r="B41" s="65" t="s">
        <v>40</v>
      </c>
      <c r="C41" s="3" t="s">
        <v>65</v>
      </c>
      <c r="D41" s="20">
        <v>2618995.59</v>
      </c>
      <c r="E41" s="43">
        <v>1</v>
      </c>
      <c r="F41" s="13">
        <v>2698318.15</v>
      </c>
      <c r="G41" s="43">
        <v>1</v>
      </c>
      <c r="I41" s="53"/>
    </row>
    <row r="42" spans="1:9" ht="15.75" x14ac:dyDescent="0.25">
      <c r="A42" s="7" t="s">
        <v>59</v>
      </c>
      <c r="B42" s="66" t="s">
        <v>66</v>
      </c>
      <c r="C42" s="3" t="s">
        <v>67</v>
      </c>
      <c r="D42" s="20">
        <v>4060.91</v>
      </c>
      <c r="E42" s="43">
        <v>1</v>
      </c>
      <c r="F42" s="13">
        <v>1185198.24</v>
      </c>
      <c r="G42" s="43">
        <v>1</v>
      </c>
      <c r="I42" s="53"/>
    </row>
    <row r="43" spans="1:9" ht="15.75" x14ac:dyDescent="0.25">
      <c r="A43" s="7" t="s">
        <v>59</v>
      </c>
      <c r="B43" s="65" t="s">
        <v>68</v>
      </c>
      <c r="C43" s="3" t="s">
        <v>69</v>
      </c>
      <c r="D43" s="20">
        <v>0</v>
      </c>
      <c r="E43" s="43" t="s">
        <v>268</v>
      </c>
      <c r="F43" s="13">
        <v>0</v>
      </c>
      <c r="G43" s="43" t="s">
        <v>268</v>
      </c>
      <c r="I43" s="53"/>
    </row>
    <row r="44" spans="1:9" ht="15.75" x14ac:dyDescent="0.25">
      <c r="A44" s="64"/>
      <c r="C44" s="55" t="s">
        <v>70</v>
      </c>
      <c r="D44" s="20">
        <v>0</v>
      </c>
      <c r="E44" s="43" t="s">
        <v>233</v>
      </c>
      <c r="F44" s="14">
        <v>0</v>
      </c>
      <c r="G44" s="43" t="s">
        <v>233</v>
      </c>
      <c r="I44" s="53"/>
    </row>
    <row r="45" spans="1:9" ht="15.75" x14ac:dyDescent="0.25">
      <c r="A45" s="7" t="s">
        <v>59</v>
      </c>
      <c r="B45" s="65" t="s">
        <v>71</v>
      </c>
      <c r="C45" s="3" t="s">
        <v>72</v>
      </c>
      <c r="D45" s="20">
        <v>31586.35</v>
      </c>
      <c r="E45" s="43">
        <v>1</v>
      </c>
      <c r="F45" s="13">
        <v>129927.3</v>
      </c>
      <c r="G45" s="43">
        <v>1</v>
      </c>
      <c r="I45" s="53"/>
    </row>
    <row r="46" spans="1:9" ht="15.75" x14ac:dyDescent="0.25">
      <c r="A46" s="7" t="s">
        <v>59</v>
      </c>
      <c r="B46" s="65" t="s">
        <v>44</v>
      </c>
      <c r="C46" s="3" t="s">
        <v>73</v>
      </c>
      <c r="D46" s="20">
        <v>830250</v>
      </c>
      <c r="E46" s="43">
        <v>1</v>
      </c>
      <c r="F46" s="13">
        <v>675000</v>
      </c>
      <c r="G46" s="43">
        <v>1</v>
      </c>
      <c r="I46" s="53"/>
    </row>
    <row r="47" spans="1:9" ht="15.75" x14ac:dyDescent="0.25">
      <c r="A47" s="7" t="s">
        <v>59</v>
      </c>
      <c r="B47" s="65" t="s">
        <v>74</v>
      </c>
      <c r="C47" s="3" t="s">
        <v>75</v>
      </c>
      <c r="D47" s="20">
        <v>3460237.07</v>
      </c>
      <c r="E47" s="43">
        <v>1</v>
      </c>
      <c r="F47" s="13">
        <v>3363807.16</v>
      </c>
      <c r="G47" s="43">
        <v>1</v>
      </c>
      <c r="I47" s="53"/>
    </row>
    <row r="48" spans="1:9" ht="15.75" x14ac:dyDescent="0.25">
      <c r="A48" s="64"/>
      <c r="C48" s="55" t="s">
        <v>76</v>
      </c>
      <c r="D48" s="55"/>
      <c r="E48" s="43" t="s">
        <v>233</v>
      </c>
      <c r="F48" s="14"/>
      <c r="G48" s="43" t="s">
        <v>233</v>
      </c>
      <c r="I48" s="53"/>
    </row>
    <row r="49" spans="1:9" ht="15.75" x14ac:dyDescent="0.25">
      <c r="A49" s="7" t="s">
        <v>59</v>
      </c>
      <c r="B49" s="65" t="s">
        <v>77</v>
      </c>
      <c r="C49" s="3" t="s">
        <v>78</v>
      </c>
      <c r="D49" s="20">
        <v>0</v>
      </c>
      <c r="E49" s="43" t="s">
        <v>268</v>
      </c>
      <c r="F49" s="13">
        <v>0</v>
      </c>
      <c r="G49" s="43" t="s">
        <v>268</v>
      </c>
      <c r="I49" s="53"/>
    </row>
    <row r="50" spans="1:9" ht="15.75" x14ac:dyDescent="0.25">
      <c r="A50" s="64"/>
      <c r="C50" s="55" t="s">
        <v>79</v>
      </c>
      <c r="D50" s="55"/>
      <c r="E50" s="43" t="s">
        <v>233</v>
      </c>
      <c r="F50" s="14"/>
      <c r="G50" s="43" t="s">
        <v>233</v>
      </c>
      <c r="I50" s="53"/>
    </row>
    <row r="51" spans="1:9" ht="15.75" x14ac:dyDescent="0.25">
      <c r="A51" s="7" t="s">
        <v>59</v>
      </c>
      <c r="B51" s="65" t="s">
        <v>46</v>
      </c>
      <c r="C51" s="3" t="s">
        <v>80</v>
      </c>
      <c r="D51" s="20">
        <v>2104588.04</v>
      </c>
      <c r="E51" s="43">
        <v>1</v>
      </c>
      <c r="F51" s="13">
        <v>2182580.3099999996</v>
      </c>
      <c r="G51" s="43">
        <v>1</v>
      </c>
      <c r="I51" s="53"/>
    </row>
    <row r="52" spans="1:9" ht="15.75" x14ac:dyDescent="0.25">
      <c r="A52" s="7" t="s">
        <v>59</v>
      </c>
      <c r="C52" s="3" t="s">
        <v>81</v>
      </c>
      <c r="D52" s="20">
        <v>2174402.8199999998</v>
      </c>
      <c r="E52" s="43">
        <v>1</v>
      </c>
      <c r="F52" s="13">
        <v>2260217.5599999996</v>
      </c>
      <c r="G52" s="43">
        <v>1</v>
      </c>
      <c r="I52" s="53"/>
    </row>
    <row r="53" spans="1:9" ht="15.75" x14ac:dyDescent="0.25">
      <c r="A53" s="7" t="s">
        <v>59</v>
      </c>
      <c r="C53" s="3" t="s">
        <v>82</v>
      </c>
      <c r="D53" s="20">
        <v>214278.84000000003</v>
      </c>
      <c r="E53" s="43">
        <v>1</v>
      </c>
      <c r="F53" s="13">
        <v>205738.34000000003</v>
      </c>
      <c r="G53" s="43">
        <v>1</v>
      </c>
      <c r="I53" s="53"/>
    </row>
    <row r="54" spans="1:9" ht="15.75" x14ac:dyDescent="0.25">
      <c r="A54" s="64"/>
      <c r="C54" s="54" t="s">
        <v>83</v>
      </c>
      <c r="D54" s="14"/>
      <c r="E54" s="43" t="s">
        <v>233</v>
      </c>
      <c r="F54" s="14"/>
      <c r="G54" s="43" t="s">
        <v>233</v>
      </c>
      <c r="I54" s="53"/>
    </row>
    <row r="55" spans="1:9" ht="15.75" x14ac:dyDescent="0.25">
      <c r="A55" s="64"/>
      <c r="C55" s="55" t="s">
        <v>84</v>
      </c>
      <c r="D55" s="14"/>
      <c r="E55" s="43" t="s">
        <v>233</v>
      </c>
      <c r="F55" s="14"/>
      <c r="G55" s="43" t="s">
        <v>233</v>
      </c>
      <c r="I55" s="53"/>
    </row>
    <row r="56" spans="1:9" ht="15.75" x14ac:dyDescent="0.25">
      <c r="A56" s="7" t="s">
        <v>85</v>
      </c>
      <c r="C56" s="3" t="s">
        <v>86</v>
      </c>
      <c r="D56" s="20">
        <v>0</v>
      </c>
      <c r="E56" s="43" t="s">
        <v>268</v>
      </c>
      <c r="F56" s="13">
        <v>0</v>
      </c>
      <c r="G56" s="43" t="s">
        <v>268</v>
      </c>
      <c r="I56" s="53"/>
    </row>
    <row r="57" spans="1:9" ht="15.75" x14ac:dyDescent="0.25">
      <c r="A57" s="7" t="s">
        <v>85</v>
      </c>
      <c r="C57" s="3" t="s">
        <v>87</v>
      </c>
      <c r="D57" s="20">
        <v>1049978.71</v>
      </c>
      <c r="E57" s="43">
        <v>1</v>
      </c>
      <c r="F57" s="13">
        <v>1156372.22</v>
      </c>
      <c r="G57" s="43">
        <v>1</v>
      </c>
      <c r="I57" s="53"/>
    </row>
    <row r="58" spans="1:9" ht="15.75" x14ac:dyDescent="0.25">
      <c r="A58" s="7" t="s">
        <v>85</v>
      </c>
      <c r="C58" s="3" t="s">
        <v>88</v>
      </c>
      <c r="D58" s="20">
        <v>0</v>
      </c>
      <c r="E58" s="43" t="s">
        <v>268</v>
      </c>
      <c r="F58" s="13">
        <v>0</v>
      </c>
      <c r="G58" s="43">
        <v>1</v>
      </c>
      <c r="I58" s="53"/>
    </row>
    <row r="59" spans="1:9" ht="15.75" x14ac:dyDescent="0.25">
      <c r="A59" s="7" t="s">
        <v>85</v>
      </c>
      <c r="C59" s="3" t="s">
        <v>89</v>
      </c>
      <c r="D59" s="20">
        <v>100095.54000000002</v>
      </c>
      <c r="E59" s="43">
        <v>1</v>
      </c>
      <c r="F59" s="13">
        <v>149713.53</v>
      </c>
      <c r="G59" s="43">
        <v>1</v>
      </c>
      <c r="I59" s="53"/>
    </row>
    <row r="60" spans="1:9" ht="15.75" x14ac:dyDescent="0.25">
      <c r="A60" s="7" t="s">
        <v>85</v>
      </c>
      <c r="C60" s="3" t="s">
        <v>90</v>
      </c>
      <c r="D60" s="20">
        <v>670331.83000000007</v>
      </c>
      <c r="E60" s="43">
        <v>1</v>
      </c>
      <c r="F60" s="13">
        <v>409739.13999999996</v>
      </c>
      <c r="G60" s="43">
        <v>1</v>
      </c>
      <c r="I60" s="53"/>
    </row>
    <row r="61" spans="1:9" ht="15.75" x14ac:dyDescent="0.25">
      <c r="A61" s="64"/>
      <c r="C61" s="55" t="s">
        <v>91</v>
      </c>
      <c r="D61" s="14"/>
      <c r="E61" s="43" t="s">
        <v>233</v>
      </c>
      <c r="F61" s="14"/>
      <c r="G61" s="43" t="s">
        <v>233</v>
      </c>
      <c r="I61" s="53"/>
    </row>
    <row r="62" spans="1:9" ht="15.75" x14ac:dyDescent="0.25">
      <c r="A62" s="7" t="s">
        <v>85</v>
      </c>
      <c r="C62" s="3" t="s">
        <v>92</v>
      </c>
      <c r="D62" s="20">
        <v>191509.66999999998</v>
      </c>
      <c r="E62" s="43">
        <v>1</v>
      </c>
      <c r="F62" s="13">
        <v>43308.01</v>
      </c>
      <c r="G62" s="43">
        <v>1</v>
      </c>
      <c r="I62" s="53">
        <v>53308.01</v>
      </c>
    </row>
    <row r="63" spans="1:9" ht="15.75" x14ac:dyDescent="0.25">
      <c r="A63" s="7" t="s">
        <v>85</v>
      </c>
      <c r="C63" s="3" t="s">
        <v>93</v>
      </c>
      <c r="D63" s="20">
        <v>1091.5</v>
      </c>
      <c r="E63" s="43" t="s">
        <v>268</v>
      </c>
      <c r="F63" s="13">
        <v>0</v>
      </c>
      <c r="G63" s="43">
        <v>1</v>
      </c>
      <c r="I63" s="53"/>
    </row>
    <row r="64" spans="1:9" ht="15.75" x14ac:dyDescent="0.25">
      <c r="A64" s="64"/>
      <c r="C64" s="55" t="s">
        <v>94</v>
      </c>
      <c r="D64" s="14"/>
      <c r="E64" s="43" t="s">
        <v>233</v>
      </c>
      <c r="F64" s="14"/>
      <c r="G64" s="43" t="s">
        <v>233</v>
      </c>
      <c r="I64" s="53"/>
    </row>
    <row r="65" spans="1:9" ht="15.75" x14ac:dyDescent="0.25">
      <c r="A65" s="7" t="s">
        <v>85</v>
      </c>
      <c r="C65" s="3" t="s">
        <v>95</v>
      </c>
      <c r="D65" s="20">
        <v>1928505.08</v>
      </c>
      <c r="E65" s="43">
        <v>1</v>
      </c>
      <c r="F65" s="13">
        <v>131489.12</v>
      </c>
      <c r="G65" s="43">
        <v>1</v>
      </c>
      <c r="I65" s="53"/>
    </row>
    <row r="66" spans="1:9" ht="15.75" x14ac:dyDescent="0.25">
      <c r="A66" s="7" t="s">
        <v>85</v>
      </c>
      <c r="C66" s="3" t="s">
        <v>96</v>
      </c>
      <c r="D66" s="20">
        <v>0</v>
      </c>
      <c r="E66" s="43" t="s">
        <v>268</v>
      </c>
      <c r="F66" s="13">
        <v>0</v>
      </c>
      <c r="G66" s="43" t="s">
        <v>268</v>
      </c>
      <c r="I66" s="53"/>
    </row>
    <row r="67" spans="1:9" ht="15.75" x14ac:dyDescent="0.25">
      <c r="A67" s="64"/>
      <c r="C67" s="55" t="s">
        <v>97</v>
      </c>
      <c r="D67" s="14"/>
      <c r="E67" s="43" t="s">
        <v>233</v>
      </c>
      <c r="F67" s="14"/>
      <c r="G67" s="43" t="s">
        <v>233</v>
      </c>
      <c r="I67" s="53"/>
    </row>
    <row r="68" spans="1:9" ht="15.75" x14ac:dyDescent="0.25">
      <c r="A68" s="7" t="s">
        <v>85</v>
      </c>
      <c r="C68" s="3" t="s">
        <v>98</v>
      </c>
      <c r="D68" s="20">
        <v>450</v>
      </c>
      <c r="E68" s="43">
        <v>1</v>
      </c>
      <c r="F68" s="13">
        <v>60871.72</v>
      </c>
      <c r="G68" s="43">
        <v>1</v>
      </c>
      <c r="I68" s="53"/>
    </row>
    <row r="69" spans="1:9" ht="15.75" x14ac:dyDescent="0.25">
      <c r="A69" s="7" t="s">
        <v>85</v>
      </c>
      <c r="C69" s="3" t="s">
        <v>99</v>
      </c>
      <c r="D69" s="20">
        <v>80450</v>
      </c>
      <c r="E69" s="43" t="s">
        <v>268</v>
      </c>
      <c r="F69" s="13">
        <v>0</v>
      </c>
      <c r="G69" s="43">
        <v>1</v>
      </c>
      <c r="I69" s="53"/>
    </row>
    <row r="70" spans="1:9" ht="15.75" x14ac:dyDescent="0.25">
      <c r="A70" s="64"/>
      <c r="C70" s="55" t="s">
        <v>100</v>
      </c>
      <c r="D70" s="14"/>
      <c r="E70" s="43" t="s">
        <v>233</v>
      </c>
      <c r="F70" s="14"/>
      <c r="G70" s="43" t="s">
        <v>233</v>
      </c>
      <c r="I70" s="53"/>
    </row>
    <row r="71" spans="1:9" ht="15.75" x14ac:dyDescent="0.25">
      <c r="A71" s="7" t="s">
        <v>85</v>
      </c>
      <c r="C71" s="3" t="s">
        <v>101</v>
      </c>
      <c r="D71" s="20">
        <v>0</v>
      </c>
      <c r="E71" s="43">
        <v>1</v>
      </c>
      <c r="F71" s="13">
        <v>146190.30000000002</v>
      </c>
      <c r="G71" s="43">
        <v>1</v>
      </c>
      <c r="I71" s="53"/>
    </row>
    <row r="72" spans="1:9" ht="15.75" x14ac:dyDescent="0.25">
      <c r="A72" s="7" t="s">
        <v>85</v>
      </c>
      <c r="B72" s="67" t="s">
        <v>102</v>
      </c>
      <c r="C72" s="3" t="s">
        <v>103</v>
      </c>
      <c r="D72" s="20">
        <v>0</v>
      </c>
      <c r="E72" s="43" t="s">
        <v>268</v>
      </c>
      <c r="F72" s="13">
        <v>0</v>
      </c>
      <c r="G72" s="43" t="s">
        <v>268</v>
      </c>
      <c r="I72" s="53"/>
    </row>
    <row r="73" spans="1:9" ht="15.75" x14ac:dyDescent="0.25">
      <c r="A73" s="7" t="s">
        <v>85</v>
      </c>
      <c r="C73" s="3" t="s">
        <v>104</v>
      </c>
      <c r="D73" s="20">
        <v>622660</v>
      </c>
      <c r="E73" s="43">
        <v>1</v>
      </c>
      <c r="F73" s="13">
        <v>117971.68</v>
      </c>
      <c r="G73" s="43">
        <v>1</v>
      </c>
      <c r="I73" s="53"/>
    </row>
    <row r="74" spans="1:9" ht="15.75" x14ac:dyDescent="0.25">
      <c r="A74" s="64"/>
      <c r="C74" s="55" t="s">
        <v>105</v>
      </c>
      <c r="D74" s="14"/>
      <c r="E74" s="43" t="s">
        <v>233</v>
      </c>
      <c r="F74" s="14"/>
      <c r="G74" s="43" t="s">
        <v>233</v>
      </c>
      <c r="I74" s="53"/>
    </row>
    <row r="75" spans="1:9" ht="15.75" x14ac:dyDescent="0.25">
      <c r="A75" s="7" t="s">
        <v>85</v>
      </c>
      <c r="C75" s="3" t="s">
        <v>106</v>
      </c>
      <c r="D75" s="20">
        <v>627846.49</v>
      </c>
      <c r="E75" s="43">
        <v>1</v>
      </c>
      <c r="F75" s="13">
        <v>604776.71</v>
      </c>
      <c r="G75" s="43">
        <v>1</v>
      </c>
      <c r="I75" s="53"/>
    </row>
    <row r="76" spans="1:9" ht="15.75" x14ac:dyDescent="0.25">
      <c r="A76" s="7" t="s">
        <v>85</v>
      </c>
      <c r="B76" s="67" t="s">
        <v>107</v>
      </c>
      <c r="C76" s="3" t="s">
        <v>108</v>
      </c>
      <c r="D76" s="20">
        <v>1033305.77</v>
      </c>
      <c r="E76" s="43">
        <v>1</v>
      </c>
      <c r="F76" s="15">
        <v>2902268.87</v>
      </c>
      <c r="G76" s="43">
        <v>1</v>
      </c>
      <c r="I76" s="53"/>
    </row>
    <row r="77" spans="1:9" ht="15.75" x14ac:dyDescent="0.25">
      <c r="A77" s="64"/>
      <c r="C77" s="55" t="s">
        <v>109</v>
      </c>
      <c r="D77" s="14"/>
      <c r="E77" s="43" t="s">
        <v>268</v>
      </c>
      <c r="F77" s="14"/>
      <c r="G77" s="43" t="s">
        <v>268</v>
      </c>
      <c r="I77" s="53"/>
    </row>
    <row r="78" spans="1:9" ht="15.75" x14ac:dyDescent="0.25">
      <c r="A78" s="7" t="s">
        <v>85</v>
      </c>
      <c r="C78" s="3" t="s">
        <v>110</v>
      </c>
      <c r="D78" s="20">
        <v>369945.21</v>
      </c>
      <c r="E78" s="43" t="s">
        <v>268</v>
      </c>
      <c r="F78" s="13">
        <v>0</v>
      </c>
      <c r="G78" s="43">
        <v>1</v>
      </c>
      <c r="I78" s="53"/>
    </row>
    <row r="79" spans="1:9" ht="15.75" x14ac:dyDescent="0.25">
      <c r="A79" s="7" t="s">
        <v>85</v>
      </c>
      <c r="B79" s="67" t="s">
        <v>111</v>
      </c>
      <c r="C79" s="3" t="s">
        <v>112</v>
      </c>
      <c r="D79" s="20">
        <v>0</v>
      </c>
      <c r="E79" s="43" t="s">
        <v>268</v>
      </c>
      <c r="F79" s="13">
        <v>0</v>
      </c>
      <c r="G79" s="43" t="s">
        <v>268</v>
      </c>
      <c r="I79" s="53"/>
    </row>
    <row r="80" spans="1:9" ht="15.75" x14ac:dyDescent="0.25">
      <c r="A80" s="7" t="s">
        <v>85</v>
      </c>
      <c r="B80" s="73"/>
      <c r="C80" s="3" t="s">
        <v>113</v>
      </c>
      <c r="D80" s="20">
        <v>0</v>
      </c>
      <c r="E80" s="43" t="s">
        <v>268</v>
      </c>
      <c r="F80" s="13">
        <v>0</v>
      </c>
      <c r="G80" s="43" t="s">
        <v>268</v>
      </c>
      <c r="I80" s="53"/>
    </row>
    <row r="81" spans="1:9" ht="15.75" x14ac:dyDescent="0.25">
      <c r="A81" s="7" t="s">
        <v>85</v>
      </c>
      <c r="C81" s="3" t="s">
        <v>114</v>
      </c>
      <c r="D81" s="20">
        <v>54390.33</v>
      </c>
      <c r="E81" s="43">
        <v>1</v>
      </c>
      <c r="F81" s="13">
        <v>114675.07</v>
      </c>
      <c r="G81" s="43">
        <v>1</v>
      </c>
      <c r="I81" s="53"/>
    </row>
    <row r="82" spans="1:9" ht="15.75" x14ac:dyDescent="0.25">
      <c r="A82" s="7" t="s">
        <v>85</v>
      </c>
      <c r="B82" s="67" t="s">
        <v>115</v>
      </c>
      <c r="C82" s="3" t="s">
        <v>116</v>
      </c>
      <c r="D82" s="20">
        <v>0</v>
      </c>
      <c r="E82" s="43">
        <v>1</v>
      </c>
      <c r="F82" s="13">
        <v>29188.82</v>
      </c>
      <c r="G82" s="43">
        <v>1</v>
      </c>
      <c r="I82" s="53"/>
    </row>
    <row r="83" spans="1:9" ht="15.75" x14ac:dyDescent="0.25">
      <c r="A83" s="7" t="s">
        <v>85</v>
      </c>
      <c r="C83" s="3" t="s">
        <v>117</v>
      </c>
      <c r="D83" s="20">
        <v>269363.59999999998</v>
      </c>
      <c r="E83" s="43">
        <v>1</v>
      </c>
      <c r="F83" s="13">
        <v>375701.02</v>
      </c>
      <c r="G83" s="43">
        <v>1</v>
      </c>
      <c r="I83" s="53"/>
    </row>
    <row r="84" spans="1:9" ht="15.75" x14ac:dyDescent="0.25">
      <c r="A84" s="64"/>
      <c r="C84" s="55" t="s">
        <v>118</v>
      </c>
      <c r="D84" s="14"/>
      <c r="E84" s="43" t="s">
        <v>233</v>
      </c>
      <c r="F84" s="14"/>
      <c r="G84" s="43" t="s">
        <v>233</v>
      </c>
      <c r="I84" s="53"/>
    </row>
    <row r="85" spans="1:9" ht="15.75" x14ac:dyDescent="0.25">
      <c r="A85" s="7" t="s">
        <v>85</v>
      </c>
      <c r="C85" s="3" t="s">
        <v>119</v>
      </c>
      <c r="D85" s="20">
        <v>9025.58</v>
      </c>
      <c r="E85" s="43">
        <v>1</v>
      </c>
      <c r="F85" s="13">
        <v>14429.05</v>
      </c>
      <c r="G85" s="43">
        <v>1</v>
      </c>
      <c r="I85" s="53"/>
    </row>
    <row r="86" spans="1:9" ht="15.75" x14ac:dyDescent="0.25">
      <c r="A86" s="7" t="s">
        <v>85</v>
      </c>
      <c r="B86" s="67" t="s">
        <v>120</v>
      </c>
      <c r="C86" s="3" t="s">
        <v>121</v>
      </c>
      <c r="D86" s="13"/>
      <c r="E86" s="43" t="s">
        <v>268</v>
      </c>
      <c r="F86" s="13"/>
      <c r="G86" s="43" t="s">
        <v>268</v>
      </c>
      <c r="I86" s="53"/>
    </row>
    <row r="87" spans="1:9" ht="15.75" x14ac:dyDescent="0.25">
      <c r="A87" s="7" t="s">
        <v>85</v>
      </c>
      <c r="C87" s="3" t="s">
        <v>122</v>
      </c>
      <c r="D87" s="20">
        <v>0</v>
      </c>
      <c r="E87" s="43" t="s">
        <v>268</v>
      </c>
      <c r="F87" s="13">
        <v>0</v>
      </c>
      <c r="G87" s="43" t="s">
        <v>268</v>
      </c>
      <c r="I87" s="53"/>
    </row>
    <row r="88" spans="1:9" ht="15.75" x14ac:dyDescent="0.25">
      <c r="A88" s="7" t="s">
        <v>85</v>
      </c>
      <c r="B88" s="65" t="s">
        <v>123</v>
      </c>
      <c r="C88" s="3" t="s">
        <v>124</v>
      </c>
      <c r="D88" s="20">
        <v>944</v>
      </c>
      <c r="E88" s="43">
        <v>1</v>
      </c>
      <c r="F88" s="13">
        <v>10000</v>
      </c>
      <c r="G88" s="43">
        <v>1</v>
      </c>
      <c r="I88" s="53"/>
    </row>
    <row r="89" spans="1:9" ht="15.75" x14ac:dyDescent="0.25">
      <c r="A89" s="7" t="s">
        <v>85</v>
      </c>
      <c r="B89" s="65" t="s">
        <v>123</v>
      </c>
      <c r="C89" s="3" t="s">
        <v>125</v>
      </c>
      <c r="D89" s="20">
        <v>0</v>
      </c>
      <c r="E89" s="43" t="s">
        <v>268</v>
      </c>
      <c r="F89" s="13">
        <v>0</v>
      </c>
      <c r="G89" s="43" t="s">
        <v>268</v>
      </c>
      <c r="I89" s="53"/>
    </row>
    <row r="90" spans="1:9" ht="15.75" x14ac:dyDescent="0.25">
      <c r="A90" s="7" t="s">
        <v>85</v>
      </c>
      <c r="C90" s="3" t="s">
        <v>126</v>
      </c>
      <c r="D90" s="20">
        <v>447342.3</v>
      </c>
      <c r="E90" s="43">
        <v>1</v>
      </c>
      <c r="F90" s="13">
        <v>44680</v>
      </c>
      <c r="G90" s="43">
        <v>1</v>
      </c>
      <c r="I90" s="53"/>
    </row>
    <row r="91" spans="1:9" ht="15.75" x14ac:dyDescent="0.25">
      <c r="A91" s="7" t="s">
        <v>85</v>
      </c>
      <c r="C91" s="3" t="s">
        <v>127</v>
      </c>
      <c r="D91" s="20">
        <v>0</v>
      </c>
      <c r="E91" s="43" t="s">
        <v>268</v>
      </c>
      <c r="F91" s="13">
        <v>0</v>
      </c>
      <c r="G91" s="43" t="s">
        <v>268</v>
      </c>
      <c r="I91" s="53"/>
    </row>
    <row r="92" spans="1:9" ht="15.75" x14ac:dyDescent="0.25">
      <c r="A92" s="7" t="s">
        <v>85</v>
      </c>
      <c r="C92" s="3" t="s">
        <v>128</v>
      </c>
      <c r="D92" s="13">
        <v>180000</v>
      </c>
      <c r="E92" s="43" t="s">
        <v>268</v>
      </c>
      <c r="F92" s="13"/>
      <c r="G92" s="43" t="s">
        <v>268</v>
      </c>
      <c r="I92" s="53"/>
    </row>
    <row r="93" spans="1:9" ht="15.75" x14ac:dyDescent="0.25">
      <c r="A93" s="7" t="s">
        <v>85</v>
      </c>
      <c r="B93" s="67" t="s">
        <v>129</v>
      </c>
      <c r="C93" s="3" t="s">
        <v>130</v>
      </c>
      <c r="D93" s="20">
        <v>465262.08999999997</v>
      </c>
      <c r="E93" s="43">
        <v>1</v>
      </c>
      <c r="F93" s="15">
        <v>89164.930000000008</v>
      </c>
      <c r="G93" s="43">
        <v>1</v>
      </c>
      <c r="I93" s="53"/>
    </row>
    <row r="94" spans="1:9" ht="15.75" x14ac:dyDescent="0.25">
      <c r="A94" s="7" t="s">
        <v>85</v>
      </c>
      <c r="C94" s="3" t="s">
        <v>131</v>
      </c>
      <c r="D94" s="20">
        <v>7398145</v>
      </c>
      <c r="E94" s="43">
        <v>1</v>
      </c>
      <c r="F94" s="13">
        <v>190912</v>
      </c>
      <c r="G94" s="43">
        <v>1</v>
      </c>
      <c r="I94" s="53"/>
    </row>
    <row r="95" spans="1:9" ht="15.75" x14ac:dyDescent="0.25">
      <c r="A95" s="7" t="s">
        <v>85</v>
      </c>
      <c r="C95" s="3" t="s">
        <v>132</v>
      </c>
      <c r="D95" s="20">
        <v>51111.66</v>
      </c>
      <c r="E95" s="43">
        <v>1</v>
      </c>
      <c r="F95" s="13">
        <v>20305.739999999998</v>
      </c>
      <c r="G95" s="43">
        <v>1</v>
      </c>
      <c r="I95" s="53"/>
    </row>
    <row r="96" spans="1:9" ht="15.75" x14ac:dyDescent="0.25">
      <c r="A96" s="64"/>
      <c r="C96" s="55" t="s">
        <v>133</v>
      </c>
      <c r="D96" s="14"/>
      <c r="E96" s="43" t="s">
        <v>233</v>
      </c>
      <c r="F96" s="14"/>
      <c r="G96" s="43" t="s">
        <v>233</v>
      </c>
      <c r="I96" s="53"/>
    </row>
    <row r="97" spans="1:9" ht="15.75" x14ac:dyDescent="0.25">
      <c r="A97" s="64"/>
      <c r="C97" s="55" t="s">
        <v>134</v>
      </c>
      <c r="D97" s="14"/>
      <c r="E97" s="43" t="s">
        <v>233</v>
      </c>
      <c r="F97" s="14"/>
      <c r="G97" s="43" t="s">
        <v>233</v>
      </c>
      <c r="I97" s="53"/>
    </row>
    <row r="98" spans="1:9" ht="15.75" x14ac:dyDescent="0.25">
      <c r="A98" s="7" t="s">
        <v>59</v>
      </c>
      <c r="B98" s="68" t="s">
        <v>135</v>
      </c>
      <c r="C98" s="56" t="s">
        <v>136</v>
      </c>
      <c r="D98" s="20">
        <v>71993.91</v>
      </c>
      <c r="E98" s="43">
        <v>1</v>
      </c>
      <c r="F98" s="13">
        <v>72594.81</v>
      </c>
      <c r="G98" s="43">
        <v>1</v>
      </c>
      <c r="I98" s="53"/>
    </row>
    <row r="99" spans="1:9" ht="15.75" x14ac:dyDescent="0.25">
      <c r="A99" s="7" t="s">
        <v>137</v>
      </c>
      <c r="B99" s="68" t="s">
        <v>138</v>
      </c>
      <c r="C99" s="56" t="s">
        <v>139</v>
      </c>
      <c r="D99" s="20">
        <v>4467</v>
      </c>
      <c r="E99" s="43">
        <v>1</v>
      </c>
      <c r="F99" s="13">
        <v>30909.11</v>
      </c>
      <c r="G99" s="43">
        <v>1</v>
      </c>
      <c r="H99" s="57"/>
      <c r="I99" s="53"/>
    </row>
    <row r="100" spans="1:9" ht="15.75" x14ac:dyDescent="0.25">
      <c r="A100" s="64"/>
      <c r="B100" s="68"/>
      <c r="C100" s="55" t="s">
        <v>140</v>
      </c>
      <c r="D100" s="20">
        <v>0</v>
      </c>
      <c r="E100" s="43" t="s">
        <v>233</v>
      </c>
      <c r="F100" s="14">
        <v>0</v>
      </c>
      <c r="G100" s="43" t="s">
        <v>233</v>
      </c>
      <c r="I100" s="53"/>
    </row>
    <row r="101" spans="1:9" ht="15.75" x14ac:dyDescent="0.25">
      <c r="A101" s="7" t="s">
        <v>137</v>
      </c>
      <c r="B101" s="68" t="s">
        <v>141</v>
      </c>
      <c r="C101" s="56" t="s">
        <v>142</v>
      </c>
      <c r="D101" s="13"/>
      <c r="E101" s="43" t="s">
        <v>268</v>
      </c>
      <c r="F101" s="13"/>
      <c r="G101" s="43" t="s">
        <v>268</v>
      </c>
      <c r="I101" s="53"/>
    </row>
    <row r="102" spans="1:9" ht="15.75" x14ac:dyDescent="0.25">
      <c r="A102" s="7" t="s">
        <v>137</v>
      </c>
      <c r="B102" s="68" t="s">
        <v>143</v>
      </c>
      <c r="C102" s="56" t="s">
        <v>144</v>
      </c>
      <c r="D102" s="20">
        <v>0</v>
      </c>
      <c r="E102" s="43" t="s">
        <v>268</v>
      </c>
      <c r="F102" s="13">
        <v>0</v>
      </c>
      <c r="G102" s="43">
        <v>1</v>
      </c>
      <c r="I102" s="53"/>
    </row>
    <row r="103" spans="1:9" ht="15.75" x14ac:dyDescent="0.25">
      <c r="A103" s="7" t="s">
        <v>59</v>
      </c>
      <c r="B103" s="68" t="s">
        <v>145</v>
      </c>
      <c r="C103" s="56" t="s">
        <v>146</v>
      </c>
      <c r="D103" s="20">
        <v>0</v>
      </c>
      <c r="E103" s="43" t="s">
        <v>268</v>
      </c>
      <c r="F103" s="13">
        <v>0</v>
      </c>
      <c r="G103" s="43">
        <v>1</v>
      </c>
      <c r="I103" s="53"/>
    </row>
    <row r="104" spans="1:9" ht="15.75" x14ac:dyDescent="0.25">
      <c r="A104" s="64"/>
      <c r="B104" s="68"/>
      <c r="C104" s="55" t="s">
        <v>147</v>
      </c>
      <c r="D104" s="14"/>
      <c r="E104" s="43" t="s">
        <v>233</v>
      </c>
      <c r="F104" s="14"/>
      <c r="G104" s="43" t="s">
        <v>233</v>
      </c>
      <c r="I104" s="53"/>
    </row>
    <row r="105" spans="1:9" ht="15.75" x14ac:dyDescent="0.25">
      <c r="A105" s="7" t="s">
        <v>137</v>
      </c>
      <c r="B105" s="68" t="s">
        <v>148</v>
      </c>
      <c r="C105" s="56" t="s">
        <v>149</v>
      </c>
      <c r="D105" s="20">
        <v>38972.82</v>
      </c>
      <c r="E105" s="43">
        <v>1</v>
      </c>
      <c r="F105" s="13">
        <v>21674.25</v>
      </c>
      <c r="G105" s="43">
        <v>1</v>
      </c>
      <c r="I105" s="53"/>
    </row>
    <row r="106" spans="1:9" ht="15.75" x14ac:dyDescent="0.25">
      <c r="A106" s="7" t="s">
        <v>137</v>
      </c>
      <c r="B106" s="68" t="s">
        <v>150</v>
      </c>
      <c r="C106" s="56" t="s">
        <v>151</v>
      </c>
      <c r="D106" s="20">
        <v>82948.7</v>
      </c>
      <c r="E106" s="43">
        <v>1</v>
      </c>
      <c r="F106" s="13">
        <v>83088.26999999999</v>
      </c>
      <c r="G106" s="43">
        <v>1</v>
      </c>
      <c r="I106" s="53"/>
    </row>
    <row r="107" spans="1:9" ht="15.75" x14ac:dyDescent="0.25">
      <c r="A107" s="7" t="s">
        <v>137</v>
      </c>
      <c r="B107" s="68" t="s">
        <v>152</v>
      </c>
      <c r="C107" s="56" t="s">
        <v>153</v>
      </c>
      <c r="D107" s="20">
        <v>29304.239999999998</v>
      </c>
      <c r="E107" s="43">
        <v>1</v>
      </c>
      <c r="F107" s="13">
        <v>103585.5</v>
      </c>
      <c r="G107" s="43">
        <v>1</v>
      </c>
      <c r="I107" s="53"/>
    </row>
    <row r="108" spans="1:9" ht="15.75" x14ac:dyDescent="0.25">
      <c r="A108" s="7" t="s">
        <v>59</v>
      </c>
      <c r="B108" s="68" t="s">
        <v>154</v>
      </c>
      <c r="C108" s="56" t="s">
        <v>155</v>
      </c>
      <c r="D108" s="20">
        <v>0</v>
      </c>
      <c r="E108" s="43" t="s">
        <v>268</v>
      </c>
      <c r="F108" s="13">
        <v>0</v>
      </c>
      <c r="G108" s="43" t="s">
        <v>268</v>
      </c>
      <c r="I108" s="53"/>
    </row>
    <row r="109" spans="1:9" ht="15.75" x14ac:dyDescent="0.25">
      <c r="A109" s="64"/>
      <c r="B109" s="68"/>
      <c r="C109" s="55" t="s">
        <v>156</v>
      </c>
      <c r="D109" s="13"/>
      <c r="E109" s="43" t="s">
        <v>233</v>
      </c>
      <c r="F109" s="14"/>
      <c r="G109" s="43" t="s">
        <v>233</v>
      </c>
      <c r="I109" s="53"/>
    </row>
    <row r="110" spans="1:9" ht="15.75" x14ac:dyDescent="0.25">
      <c r="A110" s="7" t="s">
        <v>137</v>
      </c>
      <c r="B110" s="68" t="s">
        <v>157</v>
      </c>
      <c r="C110" s="56" t="s">
        <v>158</v>
      </c>
      <c r="D110" s="13"/>
      <c r="E110" s="43" t="s">
        <v>268</v>
      </c>
      <c r="F110" s="13"/>
      <c r="G110" s="43" t="s">
        <v>268</v>
      </c>
      <c r="I110" s="53"/>
    </row>
    <row r="111" spans="1:9" ht="15.75" x14ac:dyDescent="0.25">
      <c r="A111" s="7" t="s">
        <v>137</v>
      </c>
      <c r="B111" s="68" t="e">
        <v>#N/A</v>
      </c>
      <c r="C111" s="56" t="s">
        <v>159</v>
      </c>
      <c r="D111" s="20">
        <v>0</v>
      </c>
      <c r="E111" s="43" t="e">
        <v>#N/A</v>
      </c>
      <c r="F111" s="13">
        <v>0</v>
      </c>
      <c r="G111" s="43" t="s">
        <v>268</v>
      </c>
      <c r="I111" s="53"/>
    </row>
    <row r="112" spans="1:9" ht="15.75" x14ac:dyDescent="0.25">
      <c r="A112" s="7" t="s">
        <v>137</v>
      </c>
      <c r="B112" s="68" t="s">
        <v>160</v>
      </c>
      <c r="C112" s="56" t="s">
        <v>161</v>
      </c>
      <c r="D112" s="20">
        <v>140540.12</v>
      </c>
      <c r="E112" s="43">
        <v>1</v>
      </c>
      <c r="F112" s="13">
        <v>142162.38</v>
      </c>
      <c r="G112" s="43" t="s">
        <v>268</v>
      </c>
      <c r="I112" s="53"/>
    </row>
    <row r="113" spans="1:9" ht="15.75" x14ac:dyDescent="0.25">
      <c r="A113" s="7" t="s">
        <v>137</v>
      </c>
      <c r="B113" s="68" t="s">
        <v>162</v>
      </c>
      <c r="C113" s="56" t="s">
        <v>163</v>
      </c>
      <c r="D113" s="20">
        <v>1520</v>
      </c>
      <c r="E113" s="43" t="s">
        <v>268</v>
      </c>
      <c r="F113" s="13">
        <v>0</v>
      </c>
      <c r="G113" s="43" t="s">
        <v>268</v>
      </c>
      <c r="I113" s="53"/>
    </row>
    <row r="114" spans="1:9" ht="15.75" x14ac:dyDescent="0.25">
      <c r="A114" s="7" t="s">
        <v>137</v>
      </c>
      <c r="B114" s="68" t="s">
        <v>164</v>
      </c>
      <c r="C114" s="56" t="s">
        <v>165</v>
      </c>
      <c r="D114" s="20">
        <v>18725.46</v>
      </c>
      <c r="E114" s="43">
        <v>1</v>
      </c>
      <c r="F114" s="13">
        <v>260.77999999999997</v>
      </c>
      <c r="G114" s="43" t="s">
        <v>268</v>
      </c>
      <c r="I114" s="53"/>
    </row>
    <row r="115" spans="1:9" ht="15.75" x14ac:dyDescent="0.25">
      <c r="A115" s="64"/>
      <c r="B115" s="68"/>
      <c r="C115" s="55" t="s">
        <v>166</v>
      </c>
      <c r="D115" s="13"/>
      <c r="E115" s="43" t="s">
        <v>233</v>
      </c>
      <c r="F115" s="14"/>
      <c r="G115" s="43" t="s">
        <v>268</v>
      </c>
      <c r="I115" s="53"/>
    </row>
    <row r="116" spans="1:9" ht="15.75" x14ac:dyDescent="0.25">
      <c r="A116" s="7" t="s">
        <v>137</v>
      </c>
      <c r="B116" s="68" t="s">
        <v>167</v>
      </c>
      <c r="C116" s="56" t="s">
        <v>168</v>
      </c>
      <c r="D116" s="20">
        <v>0</v>
      </c>
      <c r="E116" s="43">
        <v>1</v>
      </c>
      <c r="F116" s="13">
        <v>375</v>
      </c>
      <c r="G116" s="43" t="s">
        <v>268</v>
      </c>
      <c r="I116" s="53"/>
    </row>
    <row r="117" spans="1:9" ht="15.75" x14ac:dyDescent="0.25">
      <c r="A117" s="7" t="s">
        <v>137</v>
      </c>
      <c r="B117" s="68" t="s">
        <v>169</v>
      </c>
      <c r="C117" s="56" t="s">
        <v>170</v>
      </c>
      <c r="D117" s="20">
        <v>2662.2</v>
      </c>
      <c r="E117" s="43" t="s">
        <v>268</v>
      </c>
      <c r="F117" s="13">
        <v>0</v>
      </c>
      <c r="G117" s="43" t="s">
        <v>268</v>
      </c>
      <c r="I117" s="53"/>
    </row>
    <row r="118" spans="1:9" ht="15.75" x14ac:dyDescent="0.25">
      <c r="A118" s="7" t="s">
        <v>137</v>
      </c>
      <c r="B118" s="68" t="s">
        <v>171</v>
      </c>
      <c r="C118" s="56" t="s">
        <v>172</v>
      </c>
      <c r="D118" s="13"/>
      <c r="E118" s="43" t="s">
        <v>268</v>
      </c>
      <c r="F118" s="13"/>
      <c r="G118" s="43" t="s">
        <v>268</v>
      </c>
      <c r="I118" s="53"/>
    </row>
    <row r="119" spans="1:9" ht="15.75" x14ac:dyDescent="0.25">
      <c r="A119" s="7" t="s">
        <v>137</v>
      </c>
      <c r="B119" s="68" t="s">
        <v>173</v>
      </c>
      <c r="C119" s="56" t="s">
        <v>174</v>
      </c>
      <c r="D119" s="20">
        <v>4119.53</v>
      </c>
      <c r="E119" s="43" t="s">
        <v>268</v>
      </c>
      <c r="F119" s="13">
        <v>0</v>
      </c>
      <c r="G119" s="43" t="s">
        <v>268</v>
      </c>
      <c r="I119" s="53"/>
    </row>
    <row r="120" spans="1:9" ht="15.75" x14ac:dyDescent="0.25">
      <c r="A120" s="7" t="s">
        <v>137</v>
      </c>
      <c r="B120" s="68" t="s">
        <v>175</v>
      </c>
      <c r="C120" s="56" t="s">
        <v>176</v>
      </c>
      <c r="D120" s="20">
        <v>0</v>
      </c>
      <c r="E120" s="43" t="s">
        <v>268</v>
      </c>
      <c r="F120" s="13">
        <v>0</v>
      </c>
      <c r="G120" s="43" t="s">
        <v>268</v>
      </c>
      <c r="I120" s="53"/>
    </row>
    <row r="121" spans="1:9" ht="15.75" x14ac:dyDescent="0.25">
      <c r="A121" s="7" t="s">
        <v>137</v>
      </c>
      <c r="B121" s="68" t="e">
        <v>#N/A</v>
      </c>
      <c r="C121" s="56" t="s">
        <v>177</v>
      </c>
      <c r="D121" s="20">
        <v>0</v>
      </c>
      <c r="E121" s="43" t="e">
        <v>#N/A</v>
      </c>
      <c r="F121" s="13">
        <v>0</v>
      </c>
      <c r="G121" s="43" t="s">
        <v>268</v>
      </c>
      <c r="I121" s="53"/>
    </row>
    <row r="122" spans="1:9" ht="15.75" x14ac:dyDescent="0.25">
      <c r="A122" s="7" t="s">
        <v>137</v>
      </c>
      <c r="B122" s="68" t="e">
        <v>#N/A</v>
      </c>
      <c r="C122" s="56" t="s">
        <v>178</v>
      </c>
      <c r="D122" s="13"/>
      <c r="E122" s="43" t="e">
        <v>#N/A</v>
      </c>
      <c r="F122" s="13"/>
      <c r="G122" s="43" t="s">
        <v>268</v>
      </c>
      <c r="I122" s="53"/>
    </row>
    <row r="123" spans="1:9" ht="15.75" x14ac:dyDescent="0.25">
      <c r="A123" s="7" t="s">
        <v>137</v>
      </c>
      <c r="B123" s="68" t="s">
        <v>179</v>
      </c>
      <c r="C123" s="56" t="s">
        <v>180</v>
      </c>
      <c r="D123" s="13"/>
      <c r="E123" s="43" t="s">
        <v>268</v>
      </c>
      <c r="F123" s="13"/>
      <c r="G123" s="43" t="s">
        <v>268</v>
      </c>
      <c r="I123" s="53"/>
    </row>
    <row r="124" spans="1:9" ht="15.75" x14ac:dyDescent="0.25">
      <c r="A124" s="7" t="s">
        <v>137</v>
      </c>
      <c r="B124" s="68" t="e">
        <v>#N/A</v>
      </c>
      <c r="C124" s="56" t="s">
        <v>181</v>
      </c>
      <c r="D124" s="13"/>
      <c r="E124" s="43" t="e">
        <v>#N/A</v>
      </c>
      <c r="F124" s="13"/>
      <c r="G124" s="43" t="s">
        <v>268</v>
      </c>
      <c r="I124" s="53"/>
    </row>
    <row r="125" spans="1:9" ht="15.75" x14ac:dyDescent="0.25">
      <c r="A125" s="64"/>
      <c r="B125" s="68"/>
      <c r="C125" s="55" t="s">
        <v>182</v>
      </c>
      <c r="D125" s="13"/>
      <c r="E125" s="43" t="s">
        <v>233</v>
      </c>
      <c r="F125" s="14" t="s">
        <v>1</v>
      </c>
      <c r="G125" s="43" t="s">
        <v>268</v>
      </c>
      <c r="I125" s="53"/>
    </row>
    <row r="126" spans="1:9" ht="15.75" x14ac:dyDescent="0.25">
      <c r="A126" s="7" t="s">
        <v>137</v>
      </c>
      <c r="B126" s="68" t="s">
        <v>183</v>
      </c>
      <c r="C126" s="56" t="s">
        <v>184</v>
      </c>
      <c r="D126" s="20">
        <v>721246</v>
      </c>
      <c r="E126" s="43">
        <v>1</v>
      </c>
      <c r="F126" s="13">
        <v>550000</v>
      </c>
      <c r="G126" s="43" t="s">
        <v>268</v>
      </c>
      <c r="I126" s="53"/>
    </row>
    <row r="127" spans="1:9" ht="15.75" x14ac:dyDescent="0.25">
      <c r="A127" s="7" t="s">
        <v>137</v>
      </c>
      <c r="B127" s="68" t="s">
        <v>185</v>
      </c>
      <c r="C127" s="56" t="s">
        <v>186</v>
      </c>
      <c r="D127" s="20">
        <v>1678754</v>
      </c>
      <c r="E127" s="43">
        <v>1</v>
      </c>
      <c r="F127" s="13">
        <v>1100000</v>
      </c>
      <c r="G127" s="43" t="s">
        <v>268</v>
      </c>
      <c r="I127" s="53"/>
    </row>
    <row r="128" spans="1:9" ht="15.75" x14ac:dyDescent="0.25">
      <c r="A128" s="7" t="s">
        <v>137</v>
      </c>
      <c r="B128" s="68" t="e">
        <v>#N/A</v>
      </c>
      <c r="C128" s="56" t="s">
        <v>187</v>
      </c>
      <c r="D128" s="20">
        <v>165</v>
      </c>
      <c r="E128" s="43" t="e">
        <v>#N/A</v>
      </c>
      <c r="F128" s="13">
        <v>0</v>
      </c>
      <c r="G128" s="43" t="s">
        <v>268</v>
      </c>
      <c r="I128" s="53"/>
    </row>
    <row r="129" spans="1:9" ht="15.75" x14ac:dyDescent="0.25">
      <c r="A129" s="7" t="s">
        <v>137</v>
      </c>
      <c r="B129" s="68" t="s">
        <v>188</v>
      </c>
      <c r="C129" s="56" t="s">
        <v>189</v>
      </c>
      <c r="D129" s="13"/>
      <c r="E129" s="43" t="s">
        <v>268</v>
      </c>
      <c r="F129" s="13"/>
      <c r="G129" s="43" t="s">
        <v>268</v>
      </c>
      <c r="I129" s="53"/>
    </row>
    <row r="130" spans="1:9" ht="15.75" x14ac:dyDescent="0.25">
      <c r="A130" s="7" t="s">
        <v>137</v>
      </c>
      <c r="B130" s="68" t="s">
        <v>190</v>
      </c>
      <c r="C130" s="56" t="s">
        <v>191</v>
      </c>
      <c r="D130" s="13"/>
      <c r="E130" s="43" t="s">
        <v>268</v>
      </c>
      <c r="F130" s="13"/>
      <c r="G130" s="43" t="s">
        <v>268</v>
      </c>
      <c r="I130" s="53"/>
    </row>
    <row r="131" spans="1:9" ht="15.75" x14ac:dyDescent="0.25">
      <c r="A131" s="7" t="s">
        <v>137</v>
      </c>
      <c r="B131" s="68" t="s">
        <v>192</v>
      </c>
      <c r="C131" s="56" t="s">
        <v>193</v>
      </c>
      <c r="D131" s="20">
        <v>143772.44</v>
      </c>
      <c r="E131" s="43">
        <v>1</v>
      </c>
      <c r="F131" s="13">
        <v>7155.52</v>
      </c>
      <c r="G131" s="43">
        <v>1</v>
      </c>
      <c r="I131" s="53"/>
    </row>
    <row r="132" spans="1:9" ht="15.75" x14ac:dyDescent="0.25">
      <c r="A132" s="64"/>
      <c r="B132" s="68"/>
      <c r="C132" s="55" t="s">
        <v>194</v>
      </c>
      <c r="D132" s="44"/>
      <c r="E132" s="43" t="s">
        <v>233</v>
      </c>
      <c r="F132" s="14"/>
      <c r="G132" s="43" t="s">
        <v>233</v>
      </c>
      <c r="I132" s="53"/>
    </row>
    <row r="133" spans="1:9" ht="15.75" x14ac:dyDescent="0.25">
      <c r="A133" s="7" t="s">
        <v>137</v>
      </c>
      <c r="B133" s="68" t="s">
        <v>195</v>
      </c>
      <c r="C133" s="56" t="s">
        <v>196</v>
      </c>
      <c r="D133" s="20">
        <v>42201.78</v>
      </c>
      <c r="E133" s="43">
        <v>1</v>
      </c>
      <c r="F133" s="13">
        <v>24750.789999999997</v>
      </c>
      <c r="G133" s="43">
        <v>1</v>
      </c>
      <c r="I133" s="53"/>
    </row>
    <row r="134" spans="1:9" ht="15.75" x14ac:dyDescent="0.25">
      <c r="A134" s="7" t="s">
        <v>137</v>
      </c>
      <c r="B134" s="68" t="s">
        <v>197</v>
      </c>
      <c r="C134" s="56" t="s">
        <v>198</v>
      </c>
      <c r="D134" s="20">
        <v>291600.89</v>
      </c>
      <c r="E134" s="43">
        <v>1</v>
      </c>
      <c r="F134" s="13">
        <v>200440.32000000001</v>
      </c>
      <c r="G134" s="43">
        <v>1</v>
      </c>
      <c r="I134" s="53"/>
    </row>
    <row r="135" spans="1:9" ht="15.75" x14ac:dyDescent="0.25">
      <c r="A135" s="7" t="s">
        <v>137</v>
      </c>
      <c r="B135" s="68" t="s">
        <v>199</v>
      </c>
      <c r="C135" s="56" t="s">
        <v>200</v>
      </c>
      <c r="D135" s="13"/>
      <c r="E135" s="43" t="s">
        <v>268</v>
      </c>
      <c r="F135" s="13"/>
      <c r="G135" s="43" t="s">
        <v>268</v>
      </c>
      <c r="I135" s="53"/>
    </row>
    <row r="136" spans="1:9" ht="15.75" x14ac:dyDescent="0.25">
      <c r="A136" s="7" t="s">
        <v>137</v>
      </c>
      <c r="B136" s="68"/>
      <c r="C136" s="56" t="s">
        <v>201</v>
      </c>
      <c r="D136" s="13"/>
      <c r="E136" s="43" t="s">
        <v>268</v>
      </c>
      <c r="F136" s="13"/>
      <c r="G136" s="43" t="s">
        <v>268</v>
      </c>
      <c r="I136" s="53"/>
    </row>
    <row r="137" spans="1:9" ht="15.75" x14ac:dyDescent="0.25">
      <c r="A137" s="7" t="s">
        <v>137</v>
      </c>
      <c r="B137" s="68" t="s">
        <v>202</v>
      </c>
      <c r="C137" s="56" t="s">
        <v>201</v>
      </c>
      <c r="D137" s="13"/>
      <c r="E137" s="43" t="s">
        <v>268</v>
      </c>
      <c r="F137" s="13"/>
      <c r="G137" s="43" t="s">
        <v>268</v>
      </c>
      <c r="I137" s="53"/>
    </row>
    <row r="138" spans="1:9" ht="15.75" x14ac:dyDescent="0.25">
      <c r="A138" s="7" t="s">
        <v>137</v>
      </c>
      <c r="B138" s="68" t="s">
        <v>203</v>
      </c>
      <c r="C138" s="56" t="s">
        <v>204</v>
      </c>
      <c r="D138" s="20">
        <v>172868.6</v>
      </c>
      <c r="E138" s="43">
        <v>1</v>
      </c>
      <c r="F138" s="13">
        <v>135697.28999999998</v>
      </c>
      <c r="G138" s="43">
        <v>1</v>
      </c>
      <c r="I138" s="53"/>
    </row>
    <row r="139" spans="1:9" ht="15.75" x14ac:dyDescent="0.25">
      <c r="A139" s="7" t="s">
        <v>137</v>
      </c>
      <c r="B139" s="68" t="s">
        <v>205</v>
      </c>
      <c r="C139" s="56" t="s">
        <v>206</v>
      </c>
      <c r="D139" s="13"/>
      <c r="E139" s="43" t="s">
        <v>268</v>
      </c>
      <c r="F139" s="13"/>
      <c r="G139" s="43" t="s">
        <v>268</v>
      </c>
      <c r="I139" s="53"/>
    </row>
    <row r="140" spans="1:9" ht="15.75" x14ac:dyDescent="0.25">
      <c r="A140" s="7" t="s">
        <v>137</v>
      </c>
      <c r="B140" s="68" t="s">
        <v>207</v>
      </c>
      <c r="C140" s="56" t="s">
        <v>208</v>
      </c>
      <c r="D140" s="20">
        <v>23159.5</v>
      </c>
      <c r="E140" s="43" t="s">
        <v>268</v>
      </c>
      <c r="F140" s="13">
        <v>0</v>
      </c>
      <c r="G140" s="43" t="s">
        <v>268</v>
      </c>
      <c r="I140" s="53"/>
    </row>
    <row r="141" spans="1:9" ht="15.75" x14ac:dyDescent="0.25">
      <c r="A141" s="7" t="s">
        <v>137</v>
      </c>
      <c r="B141" s="68" t="s">
        <v>209</v>
      </c>
      <c r="C141" s="56" t="s">
        <v>210</v>
      </c>
      <c r="D141" s="20">
        <v>14457.5</v>
      </c>
      <c r="E141" s="43">
        <v>1</v>
      </c>
      <c r="F141" s="13">
        <v>42000.02</v>
      </c>
      <c r="G141" s="43">
        <v>1</v>
      </c>
      <c r="I141" s="53"/>
    </row>
    <row r="142" spans="1:9" ht="15.75" x14ac:dyDescent="0.25">
      <c r="A142" s="7" t="s">
        <v>59</v>
      </c>
      <c r="B142" s="68" t="s">
        <v>211</v>
      </c>
      <c r="C142" s="56" t="s">
        <v>212</v>
      </c>
      <c r="D142" s="20">
        <v>0</v>
      </c>
      <c r="E142" s="43" t="s">
        <v>268</v>
      </c>
      <c r="F142" s="13">
        <v>0</v>
      </c>
      <c r="G142" s="43" t="s">
        <v>268</v>
      </c>
      <c r="I142" s="53"/>
    </row>
    <row r="143" spans="1:9" ht="15.75" x14ac:dyDescent="0.25">
      <c r="A143" s="64"/>
      <c r="C143" s="58"/>
      <c r="D143" s="14"/>
      <c r="E143" s="43" t="s">
        <v>233</v>
      </c>
      <c r="F143" s="14"/>
      <c r="G143" s="43" t="s">
        <v>233</v>
      </c>
      <c r="I143" s="53"/>
    </row>
    <row r="144" spans="1:9" ht="15.75" x14ac:dyDescent="0.25">
      <c r="A144" s="7" t="s">
        <v>137</v>
      </c>
      <c r="B144" s="69" t="s">
        <v>213</v>
      </c>
      <c r="C144" s="56" t="s">
        <v>214</v>
      </c>
      <c r="D144" s="13"/>
      <c r="E144" s="43" t="s">
        <v>268</v>
      </c>
      <c r="F144" s="13"/>
      <c r="G144" s="43" t="s">
        <v>268</v>
      </c>
      <c r="I144" s="53"/>
    </row>
    <row r="145" spans="1:9" ht="15.75" x14ac:dyDescent="0.25">
      <c r="A145" s="7" t="s">
        <v>137</v>
      </c>
      <c r="B145" s="69" t="s">
        <v>215</v>
      </c>
      <c r="C145" s="56" t="s">
        <v>216</v>
      </c>
      <c r="D145" s="20">
        <v>32939.129999999997</v>
      </c>
      <c r="E145" s="43">
        <v>1</v>
      </c>
      <c r="F145" s="13">
        <v>3866.01</v>
      </c>
      <c r="G145" s="43">
        <v>1</v>
      </c>
      <c r="I145" s="53"/>
    </row>
    <row r="146" spans="1:9" ht="15.75" x14ac:dyDescent="0.25">
      <c r="A146" s="64"/>
      <c r="B146" s="70"/>
      <c r="C146" s="58"/>
      <c r="D146" s="14"/>
      <c r="E146" s="43" t="s">
        <v>233</v>
      </c>
      <c r="F146" s="14"/>
      <c r="G146" s="43" t="s">
        <v>233</v>
      </c>
      <c r="I146" s="53"/>
    </row>
    <row r="147" spans="1:9" ht="15.75" x14ac:dyDescent="0.25">
      <c r="A147" s="7" t="s">
        <v>85</v>
      </c>
      <c r="C147" s="3" t="s">
        <v>217</v>
      </c>
      <c r="D147" s="20">
        <v>2700262.6799999997</v>
      </c>
      <c r="E147" s="43">
        <v>1</v>
      </c>
      <c r="F147" s="13">
        <v>4568080.25</v>
      </c>
      <c r="G147" s="43">
        <v>1</v>
      </c>
      <c r="I147" s="53"/>
    </row>
    <row r="148" spans="1:9" ht="15.75" x14ac:dyDescent="0.25">
      <c r="A148" s="64"/>
      <c r="C148" s="55" t="s">
        <v>218</v>
      </c>
      <c r="D148" s="14"/>
      <c r="E148" s="43" t="s">
        <v>233</v>
      </c>
      <c r="F148" s="14"/>
      <c r="G148" s="43" t="s">
        <v>233</v>
      </c>
      <c r="I148" s="53"/>
    </row>
    <row r="149" spans="1:9" ht="15.75" x14ac:dyDescent="0.25">
      <c r="A149" s="7" t="s">
        <v>219</v>
      </c>
      <c r="B149" s="67" t="s">
        <v>220</v>
      </c>
      <c r="C149" s="3" t="s">
        <v>221</v>
      </c>
      <c r="D149" s="20">
        <v>0</v>
      </c>
      <c r="E149" s="43">
        <v>1</v>
      </c>
      <c r="F149" s="13">
        <v>400</v>
      </c>
      <c r="G149" s="43">
        <v>1</v>
      </c>
      <c r="I149" s="53"/>
    </row>
    <row r="150" spans="1:9" ht="15.75" x14ac:dyDescent="0.25">
      <c r="A150" s="7" t="s">
        <v>59</v>
      </c>
      <c r="B150" s="67" t="s">
        <v>222</v>
      </c>
      <c r="C150" s="3" t="s">
        <v>223</v>
      </c>
      <c r="D150" s="20">
        <v>45000</v>
      </c>
      <c r="E150" s="43">
        <v>1</v>
      </c>
      <c r="F150" s="13">
        <v>71500</v>
      </c>
      <c r="G150" s="43">
        <v>1</v>
      </c>
      <c r="I150" s="53"/>
    </row>
    <row r="151" spans="1:9" ht="15.75" x14ac:dyDescent="0.25">
      <c r="A151" s="7" t="s">
        <v>59</v>
      </c>
      <c r="B151" s="67" t="s">
        <v>224</v>
      </c>
      <c r="C151" s="3" t="s">
        <v>225</v>
      </c>
      <c r="D151" s="20">
        <v>0</v>
      </c>
      <c r="E151" s="43" t="s">
        <v>268</v>
      </c>
      <c r="F151" s="13">
        <v>0</v>
      </c>
      <c r="G151" s="43">
        <v>1</v>
      </c>
      <c r="I151" s="53"/>
    </row>
    <row r="152" spans="1:9" ht="15.75" x14ac:dyDescent="0.25">
      <c r="A152" s="7" t="s">
        <v>219</v>
      </c>
      <c r="B152" s="67" t="s">
        <v>226</v>
      </c>
      <c r="C152" s="3" t="s">
        <v>227</v>
      </c>
      <c r="D152" s="20">
        <v>0</v>
      </c>
      <c r="E152" s="43" t="s">
        <v>268</v>
      </c>
      <c r="F152" s="13">
        <v>0</v>
      </c>
      <c r="G152" s="43" t="s">
        <v>268</v>
      </c>
      <c r="I152" s="53"/>
    </row>
    <row r="153" spans="1:9" ht="15.75" x14ac:dyDescent="0.25">
      <c r="A153" s="7" t="s">
        <v>228</v>
      </c>
      <c r="B153" s="71"/>
      <c r="C153" s="3" t="s">
        <v>229</v>
      </c>
      <c r="D153" s="20">
        <v>1542733.3699999973</v>
      </c>
      <c r="E153" s="43">
        <v>1</v>
      </c>
      <c r="F153" s="13">
        <v>1393679.0799999982</v>
      </c>
      <c r="G153" s="43">
        <v>1</v>
      </c>
      <c r="I153" s="53"/>
    </row>
    <row r="154" spans="1:9" x14ac:dyDescent="0.25">
      <c r="A154" s="7" t="s">
        <v>228</v>
      </c>
      <c r="B154" s="71"/>
      <c r="C154" s="3" t="s">
        <v>230</v>
      </c>
      <c r="D154" s="20">
        <v>713233.38999999978</v>
      </c>
      <c r="E154" s="43">
        <v>1</v>
      </c>
      <c r="F154" s="13">
        <v>226330.17833333332</v>
      </c>
      <c r="G154" s="43">
        <v>1</v>
      </c>
    </row>
    <row r="155" spans="1:9" x14ac:dyDescent="0.25">
      <c r="A155" s="7" t="s">
        <v>260</v>
      </c>
      <c r="B155" s="71"/>
      <c r="C155" s="3" t="s">
        <v>8</v>
      </c>
      <c r="D155" s="20"/>
      <c r="F155" s="13">
        <v>802460.60000000009</v>
      </c>
    </row>
    <row r="156" spans="1:9" ht="12.95" customHeight="1" x14ac:dyDescent="0.25">
      <c r="A156" s="7" t="s">
        <v>85</v>
      </c>
      <c r="C156" s="3" t="s">
        <v>231</v>
      </c>
      <c r="D156" s="20">
        <v>0</v>
      </c>
      <c r="E156" s="43">
        <v>1</v>
      </c>
      <c r="F156" s="13">
        <v>228496.16999999993</v>
      </c>
      <c r="G156" s="43">
        <v>1</v>
      </c>
    </row>
    <row r="157" spans="1:9" x14ac:dyDescent="0.25">
      <c r="C157" s="6"/>
      <c r="D157" s="13"/>
      <c r="E157" s="43" t="s">
        <v>268</v>
      </c>
      <c r="F157" s="13"/>
      <c r="G157" s="43" t="s">
        <v>268</v>
      </c>
    </row>
    <row r="158" spans="1:9" x14ac:dyDescent="0.25">
      <c r="A158" s="64"/>
      <c r="C158" s="55" t="s">
        <v>232</v>
      </c>
      <c r="D158" s="48">
        <f>SUM(D33:D156)</f>
        <v>-7361302.7400000086</v>
      </c>
      <c r="E158" s="43" t="s">
        <v>233</v>
      </c>
      <c r="F158" s="48">
        <f>SUM(F33:F156)</f>
        <v>-7179391.0016666744</v>
      </c>
      <c r="G158" s="43" t="s">
        <v>233</v>
      </c>
    </row>
    <row r="159" spans="1:9" x14ac:dyDescent="0.25">
      <c r="D159" s="13"/>
      <c r="E159" s="43" t="s">
        <v>233</v>
      </c>
      <c r="F159" s="13"/>
      <c r="G159" s="43" t="s">
        <v>233</v>
      </c>
    </row>
    <row r="160" spans="1:9" x14ac:dyDescent="0.25">
      <c r="D160" s="13"/>
      <c r="E160" s="43" t="s">
        <v>233</v>
      </c>
      <c r="F160" s="13"/>
      <c r="G160" s="43" t="s">
        <v>233</v>
      </c>
    </row>
    <row r="161" spans="3:7" x14ac:dyDescent="0.25">
      <c r="C161" s="2" t="s">
        <v>1</v>
      </c>
      <c r="D161" s="13"/>
      <c r="F161" s="13"/>
    </row>
    <row r="162" spans="3:7" x14ac:dyDescent="0.25">
      <c r="C162" s="59" t="s">
        <v>20</v>
      </c>
      <c r="D162" s="48">
        <f>+SUBTOTAL(9,D12:D156)</f>
        <v>1.8742866814136505E-8</v>
      </c>
      <c r="E162" s="43" t="s">
        <v>233</v>
      </c>
      <c r="F162" s="48">
        <f>+SUBTOTAL(9,F12:F156)</f>
        <v>-1.0000017355196178E-2</v>
      </c>
      <c r="G162" s="43" t="s">
        <v>233</v>
      </c>
    </row>
    <row r="163" spans="3:7" x14ac:dyDescent="0.25">
      <c r="C163" s="59"/>
      <c r="D163" s="13"/>
      <c r="E163" s="43" t="s">
        <v>233</v>
      </c>
      <c r="F163" s="13"/>
      <c r="G163" s="43" t="s">
        <v>233</v>
      </c>
    </row>
    <row r="164" spans="3:7" x14ac:dyDescent="0.25">
      <c r="C164" s="59"/>
      <c r="D164" s="60"/>
      <c r="E164" s="43" t="s">
        <v>233</v>
      </c>
      <c r="F164" s="13"/>
      <c r="G164" s="43" t="s">
        <v>233</v>
      </c>
    </row>
    <row r="165" spans="3:7" x14ac:dyDescent="0.25">
      <c r="C165" s="59"/>
      <c r="D165" s="13"/>
      <c r="F165" s="13"/>
    </row>
    <row r="166" spans="3:7" x14ac:dyDescent="0.25">
      <c r="C166" s="59"/>
      <c r="D166" s="20"/>
      <c r="E166" s="43" t="s">
        <v>233</v>
      </c>
      <c r="F166" s="13"/>
      <c r="G166" s="43" t="s">
        <v>233</v>
      </c>
    </row>
    <row r="167" spans="3:7" hidden="1" x14ac:dyDescent="0.25">
      <c r="C167" s="59"/>
      <c r="D167" s="13"/>
      <c r="F167" s="13"/>
    </row>
    <row r="168" spans="3:7" x14ac:dyDescent="0.25">
      <c r="C168" s="59"/>
      <c r="D168" s="13"/>
      <c r="F168" s="13"/>
    </row>
    <row r="169" spans="3:7" x14ac:dyDescent="0.25">
      <c r="C169" s="59"/>
      <c r="D169" s="13"/>
      <c r="F169" s="13"/>
    </row>
    <row r="170" spans="3:7" x14ac:dyDescent="0.25">
      <c r="C170" s="59"/>
      <c r="D170" s="13"/>
      <c r="F170" s="13"/>
    </row>
    <row r="171" spans="3:7" x14ac:dyDescent="0.25">
      <c r="C171" s="59"/>
      <c r="D171" s="13"/>
      <c r="F171" s="13"/>
    </row>
    <row r="172" spans="3:7" x14ac:dyDescent="0.25">
      <c r="C172" s="59"/>
      <c r="D172" s="13"/>
      <c r="F172" s="13"/>
    </row>
    <row r="173" spans="3:7" x14ac:dyDescent="0.25">
      <c r="C173" s="59"/>
      <c r="D173" s="13"/>
      <c r="F173" s="13"/>
    </row>
    <row r="174" spans="3:7" x14ac:dyDescent="0.25">
      <c r="C174" s="59"/>
      <c r="D174" s="13"/>
      <c r="F174" s="13"/>
    </row>
    <row r="175" spans="3:7" x14ac:dyDescent="0.25">
      <c r="C175" s="59"/>
      <c r="D175" s="13"/>
      <c r="F175" s="13"/>
    </row>
    <row r="176" spans="3:7" x14ac:dyDescent="0.25">
      <c r="C176" s="59"/>
      <c r="D176" s="13"/>
      <c r="F176" s="13"/>
    </row>
    <row r="177" spans="1:6" x14ac:dyDescent="0.25">
      <c r="C177" s="59"/>
      <c r="D177" s="13"/>
      <c r="F177" s="13"/>
    </row>
    <row r="178" spans="1:6" x14ac:dyDescent="0.25">
      <c r="C178" s="59"/>
      <c r="D178" s="13"/>
      <c r="F178" s="13"/>
    </row>
    <row r="179" spans="1:6" x14ac:dyDescent="0.25">
      <c r="C179" s="59"/>
      <c r="D179" s="13"/>
      <c r="F179" s="13"/>
    </row>
    <row r="180" spans="1:6" x14ac:dyDescent="0.25">
      <c r="C180" s="59"/>
      <c r="D180" s="13"/>
      <c r="F180" s="13"/>
    </row>
    <row r="181" spans="1:6" x14ac:dyDescent="0.25">
      <c r="C181" s="59"/>
      <c r="D181" s="13"/>
      <c r="F181" s="13"/>
    </row>
    <row r="182" spans="1:6" x14ac:dyDescent="0.25">
      <c r="C182" s="59"/>
      <c r="D182" s="13"/>
      <c r="F182" s="13"/>
    </row>
    <row r="183" spans="1:6" x14ac:dyDescent="0.25">
      <c r="C183" s="59"/>
      <c r="D183" s="13"/>
      <c r="F183" s="13"/>
    </row>
    <row r="184" spans="1:6" x14ac:dyDescent="0.25">
      <c r="C184" s="59"/>
      <c r="D184" s="13"/>
      <c r="F184" s="13"/>
    </row>
    <row r="185" spans="1:6" x14ac:dyDescent="0.25">
      <c r="C185" s="59"/>
      <c r="D185" s="13"/>
      <c r="F185" s="13"/>
    </row>
    <row r="186" spans="1:6" x14ac:dyDescent="0.25">
      <c r="C186" s="59"/>
      <c r="D186" s="13"/>
      <c r="F186" s="13"/>
    </row>
    <row r="187" spans="1:6" x14ac:dyDescent="0.25">
      <c r="C187" s="59"/>
      <c r="D187" s="13"/>
      <c r="F187" s="13"/>
    </row>
    <row r="188" spans="1:6" x14ac:dyDescent="0.25">
      <c r="C188" s="59"/>
      <c r="D188" s="13"/>
      <c r="F188" s="13"/>
    </row>
    <row r="189" spans="1:6" x14ac:dyDescent="0.25">
      <c r="A189" s="7" t="s">
        <v>22</v>
      </c>
      <c r="C189" s="59"/>
      <c r="D189" s="13"/>
      <c r="F189" s="13"/>
    </row>
    <row r="190" spans="1:6" x14ac:dyDescent="0.25">
      <c r="C190" s="59"/>
      <c r="D190" s="13"/>
      <c r="F190" s="13"/>
    </row>
    <row r="191" spans="1:6" x14ac:dyDescent="0.25">
      <c r="C191" s="59"/>
      <c r="D191" s="13"/>
      <c r="F191" s="13"/>
    </row>
    <row r="192" spans="1:6" x14ac:dyDescent="0.25">
      <c r="C192" s="59"/>
      <c r="D192" s="13"/>
      <c r="F192" s="13"/>
    </row>
    <row r="193" spans="3:6" x14ac:dyDescent="0.25">
      <c r="C193" s="59"/>
      <c r="D193" s="13"/>
      <c r="F193" s="13"/>
    </row>
    <row r="194" spans="3:6" x14ac:dyDescent="0.25">
      <c r="C194" s="59"/>
      <c r="D194" s="13"/>
      <c r="F194" s="13"/>
    </row>
    <row r="195" spans="3:6" x14ac:dyDescent="0.25">
      <c r="C195" s="59"/>
      <c r="D195" s="13"/>
      <c r="F195" s="13"/>
    </row>
  </sheetData>
  <sheetProtection formatCells="0" formatColumns="0" formatRows="0"/>
  <autoFilter ref="A11:G166" xr:uid="{00000000-0009-0000-0000-000000000000}"/>
  <mergeCells count="4">
    <mergeCell ref="C6:F6"/>
    <mergeCell ref="C7:F7"/>
    <mergeCell ref="C8:F8"/>
    <mergeCell ref="B5:F5"/>
  </mergeCells>
  <phoneticPr fontId="22"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2:K54"/>
  <sheetViews>
    <sheetView tabSelected="1" zoomScale="90" zoomScaleNormal="90" workbookViewId="0">
      <selection activeCell="D21" sqref="D21"/>
    </sheetView>
  </sheetViews>
  <sheetFormatPr baseColWidth="10" defaultColWidth="11.42578125" defaultRowHeight="15" x14ac:dyDescent="0.25"/>
  <cols>
    <col min="1" max="1" width="1.85546875" style="23" customWidth="1"/>
    <col min="2" max="2" width="50" style="23" customWidth="1"/>
    <col min="3" max="3" width="1.7109375" style="23" customWidth="1"/>
    <col min="4" max="4" width="17.140625" style="23" customWidth="1"/>
    <col min="5" max="5" width="1.7109375" style="23" customWidth="1"/>
    <col min="6" max="6" width="18.42578125" style="23" customWidth="1"/>
    <col min="7" max="7" width="3.7109375" style="80" customWidth="1"/>
    <col min="8" max="8" width="19.85546875" style="23" customWidth="1"/>
    <col min="9" max="9" width="14.85546875" style="2" hidden="1" customWidth="1"/>
    <col min="10" max="10" width="22.42578125" style="23" customWidth="1"/>
    <col min="11" max="13" width="34.85546875" style="23" customWidth="1"/>
    <col min="14" max="16384" width="11.42578125" style="23"/>
  </cols>
  <sheetData>
    <row r="2" spans="1:11" x14ac:dyDescent="0.25">
      <c r="A2" s="108" t="s">
        <v>21</v>
      </c>
      <c r="B2" s="108"/>
      <c r="C2" s="108"/>
      <c r="D2" s="108"/>
      <c r="E2" s="108"/>
      <c r="F2" s="108"/>
    </row>
    <row r="3" spans="1:11" x14ac:dyDescent="0.25">
      <c r="A3" s="109" t="s">
        <v>2</v>
      </c>
      <c r="B3" s="109"/>
      <c r="C3" s="109"/>
      <c r="D3" s="109"/>
      <c r="E3" s="109"/>
      <c r="F3" s="109"/>
    </row>
    <row r="4" spans="1:11" x14ac:dyDescent="0.25">
      <c r="A4" s="108" t="s">
        <v>270</v>
      </c>
      <c r="B4" s="108"/>
      <c r="C4" s="108"/>
      <c r="D4" s="108"/>
      <c r="E4" s="108"/>
      <c r="F4" s="108"/>
    </row>
    <row r="5" spans="1:11" x14ac:dyDescent="0.25">
      <c r="A5" s="109" t="s">
        <v>0</v>
      </c>
      <c r="B5" s="109"/>
      <c r="C5" s="109"/>
      <c r="D5" s="109"/>
      <c r="E5" s="109"/>
      <c r="F5" s="109"/>
    </row>
    <row r="6" spans="1:11" x14ac:dyDescent="0.25">
      <c r="A6" s="76"/>
      <c r="B6" s="76"/>
      <c r="C6" s="76"/>
      <c r="D6" s="76"/>
      <c r="E6" s="76"/>
      <c r="F6" s="76"/>
    </row>
    <row r="7" spans="1:11" x14ac:dyDescent="0.25">
      <c r="B7" s="77"/>
      <c r="C7" s="77"/>
    </row>
    <row r="8" spans="1:11" x14ac:dyDescent="0.25">
      <c r="D8" s="78">
        <f>'Balance de Comprobación'!$D$11</f>
        <v>2022</v>
      </c>
      <c r="E8" s="76"/>
      <c r="F8" s="78">
        <f>'Balance de Comprobación'!$F$11</f>
        <v>2021</v>
      </c>
    </row>
    <row r="9" spans="1:11" x14ac:dyDescent="0.25">
      <c r="A9" s="77" t="s">
        <v>271</v>
      </c>
      <c r="C9" s="92"/>
      <c r="D9" s="93"/>
      <c r="E9" s="79"/>
      <c r="F9" s="79"/>
      <c r="G9" s="80" t="s">
        <v>233</v>
      </c>
      <c r="I9" s="4"/>
      <c r="J9" s="94"/>
    </row>
    <row r="10" spans="1:11" ht="15.75" hidden="1" x14ac:dyDescent="0.25">
      <c r="A10" s="2"/>
      <c r="B10" s="2" t="s">
        <v>3</v>
      </c>
      <c r="C10" s="2"/>
      <c r="D10" s="4">
        <v>0</v>
      </c>
      <c r="E10" s="22"/>
      <c r="F10" s="4">
        <v>0</v>
      </c>
      <c r="G10" s="19" t="s">
        <v>268</v>
      </c>
      <c r="H10" s="2"/>
      <c r="I10" s="17">
        <v>0</v>
      </c>
      <c r="J10" s="26"/>
    </row>
    <row r="11" spans="1:11" ht="15.75" hidden="1" x14ac:dyDescent="0.25">
      <c r="A11" s="2"/>
      <c r="B11" s="2" t="s">
        <v>19</v>
      </c>
      <c r="C11" s="2"/>
      <c r="D11" s="4">
        <v>0</v>
      </c>
      <c r="E11" s="22"/>
      <c r="F11" s="4">
        <v>0</v>
      </c>
      <c r="G11" s="19" t="s">
        <v>268</v>
      </c>
      <c r="H11" s="2"/>
      <c r="I11" s="17">
        <v>0</v>
      </c>
      <c r="J11" s="26"/>
    </row>
    <row r="12" spans="1:11" x14ac:dyDescent="0.25">
      <c r="A12" s="64" t="s">
        <v>54</v>
      </c>
      <c r="B12" s="40" t="s">
        <v>238</v>
      </c>
      <c r="C12" s="40"/>
      <c r="D12" s="84">
        <v>73486953.600000009</v>
      </c>
      <c r="E12" s="82"/>
      <c r="F12" s="81">
        <v>68135489.430000007</v>
      </c>
      <c r="G12" s="83">
        <v>1</v>
      </c>
      <c r="I12" s="17">
        <v>136527735.49000001</v>
      </c>
      <c r="J12" s="95"/>
    </row>
    <row r="13" spans="1:11" ht="15.75" hidden="1" x14ac:dyDescent="0.25">
      <c r="A13" s="2"/>
      <c r="B13" s="2" t="s">
        <v>4</v>
      </c>
      <c r="C13" s="2"/>
      <c r="D13" s="4">
        <v>0</v>
      </c>
      <c r="E13" s="22"/>
      <c r="F13" s="4">
        <v>0</v>
      </c>
      <c r="G13" s="19" t="s">
        <v>268</v>
      </c>
      <c r="H13" s="2"/>
      <c r="I13" s="17">
        <v>0</v>
      </c>
      <c r="J13" s="26"/>
    </row>
    <row r="14" spans="1:11" x14ac:dyDescent="0.25">
      <c r="A14" s="77" t="s">
        <v>14</v>
      </c>
      <c r="B14" s="40"/>
      <c r="C14" s="40"/>
      <c r="D14" s="96">
        <f>SUM(D10:D13)</f>
        <v>73486953.600000009</v>
      </c>
      <c r="E14" s="82"/>
      <c r="F14" s="87">
        <f>SUM(F10:F13)</f>
        <v>68135489.430000007</v>
      </c>
      <c r="G14" s="83">
        <v>1</v>
      </c>
      <c r="I14" s="17">
        <v>136527735.49000001</v>
      </c>
      <c r="J14" s="95"/>
    </row>
    <row r="15" spans="1:11" x14ac:dyDescent="0.25">
      <c r="B15" s="40" t="s">
        <v>1</v>
      </c>
      <c r="C15" s="40"/>
      <c r="D15" s="97" t="s">
        <v>233</v>
      </c>
      <c r="E15" s="82"/>
      <c r="F15" s="97" t="s">
        <v>233</v>
      </c>
      <c r="G15" s="80" t="s">
        <v>233</v>
      </c>
      <c r="J15" s="95"/>
    </row>
    <row r="16" spans="1:11" x14ac:dyDescent="0.25">
      <c r="A16" s="77" t="s">
        <v>272</v>
      </c>
      <c r="D16" s="82"/>
      <c r="E16" s="82"/>
      <c r="F16" s="82"/>
      <c r="G16" s="80" t="s">
        <v>233</v>
      </c>
      <c r="H16" s="33"/>
      <c r="I16" s="32"/>
      <c r="J16" s="99"/>
      <c r="K16" s="33"/>
    </row>
    <row r="17" spans="1:11" x14ac:dyDescent="0.25">
      <c r="A17" s="64" t="s">
        <v>59</v>
      </c>
      <c r="B17" s="40" t="s">
        <v>5</v>
      </c>
      <c r="C17" s="40"/>
      <c r="D17" s="84">
        <v>42173242.150000006</v>
      </c>
      <c r="E17" s="82"/>
      <c r="F17" s="81">
        <v>44678928.980000019</v>
      </c>
      <c r="G17" s="83">
        <v>1</v>
      </c>
      <c r="H17" s="33"/>
      <c r="I17" s="34"/>
      <c r="J17" s="100"/>
      <c r="K17" s="33"/>
    </row>
    <row r="18" spans="1:11" x14ac:dyDescent="0.25">
      <c r="A18" s="64" t="s">
        <v>219</v>
      </c>
      <c r="B18" s="40" t="s">
        <v>6</v>
      </c>
      <c r="C18" s="40"/>
      <c r="D18" s="84">
        <v>0</v>
      </c>
      <c r="E18" s="82"/>
      <c r="F18" s="81">
        <v>400</v>
      </c>
      <c r="G18" s="83">
        <v>1</v>
      </c>
      <c r="I18" s="34"/>
      <c r="J18" s="100"/>
      <c r="K18" s="33"/>
    </row>
    <row r="19" spans="1:11" x14ac:dyDescent="0.25">
      <c r="A19" s="64" t="s">
        <v>137</v>
      </c>
      <c r="B19" s="40" t="s">
        <v>18</v>
      </c>
      <c r="C19" s="40"/>
      <c r="D19" s="84">
        <v>3447962.5599999996</v>
      </c>
      <c r="E19" s="82"/>
      <c r="F19" s="81">
        <v>2445965.2399999998</v>
      </c>
      <c r="G19" s="83">
        <v>1</v>
      </c>
      <c r="I19" s="34"/>
      <c r="J19" s="100"/>
      <c r="K19" s="33"/>
    </row>
    <row r="20" spans="1:11" x14ac:dyDescent="0.25">
      <c r="A20" s="64" t="s">
        <v>228</v>
      </c>
      <c r="B20" s="23" t="s">
        <v>7</v>
      </c>
      <c r="D20" s="84">
        <v>1542733.3699999987</v>
      </c>
      <c r="E20" s="82"/>
      <c r="F20" s="81">
        <v>1620009.2583333314</v>
      </c>
      <c r="G20" s="83">
        <v>1</v>
      </c>
      <c r="I20" s="34"/>
      <c r="J20" s="100"/>
      <c r="K20" s="33"/>
    </row>
    <row r="21" spans="1:11" x14ac:dyDescent="0.25">
      <c r="B21" s="23" t="s">
        <v>8</v>
      </c>
      <c r="D21" s="86">
        <v>0</v>
      </c>
      <c r="E21" s="82"/>
      <c r="F21" s="86">
        <v>802460.60000000009</v>
      </c>
      <c r="G21" s="83">
        <v>1</v>
      </c>
      <c r="I21" s="34"/>
      <c r="J21" s="100"/>
      <c r="K21" s="33"/>
    </row>
    <row r="22" spans="1:11" x14ac:dyDescent="0.25">
      <c r="A22" s="64" t="s">
        <v>85</v>
      </c>
      <c r="B22" s="23" t="s">
        <v>9</v>
      </c>
      <c r="D22" s="81">
        <v>18978416</v>
      </c>
      <c r="E22" s="82"/>
      <c r="F22" s="81">
        <v>11393905.299999999</v>
      </c>
      <c r="G22" s="83">
        <v>1</v>
      </c>
      <c r="I22" s="34"/>
      <c r="J22" s="100"/>
      <c r="K22" s="33"/>
    </row>
    <row r="23" spans="1:11" x14ac:dyDescent="0.25">
      <c r="B23" s="23" t="s">
        <v>10</v>
      </c>
      <c r="D23" s="86">
        <v>9025.58</v>
      </c>
      <c r="E23" s="82"/>
      <c r="F23" s="86">
        <v>14429.05</v>
      </c>
      <c r="G23" s="83">
        <v>1</v>
      </c>
      <c r="H23" s="33"/>
      <c r="I23" s="34"/>
      <c r="J23" s="100"/>
      <c r="K23" s="33"/>
    </row>
    <row r="24" spans="1:11" x14ac:dyDescent="0.25">
      <c r="A24" s="77" t="s">
        <v>15</v>
      </c>
      <c r="D24" s="87">
        <f>SUM(D17:D23)</f>
        <v>66151379.660000004</v>
      </c>
      <c r="E24" s="82"/>
      <c r="F24" s="87">
        <f>SUM(F17:F23)</f>
        <v>60956098.42833335</v>
      </c>
      <c r="G24" s="83">
        <v>1</v>
      </c>
      <c r="H24" s="33"/>
      <c r="I24" s="34"/>
      <c r="J24" s="100"/>
      <c r="K24" s="33"/>
    </row>
    <row r="25" spans="1:11" x14ac:dyDescent="0.25">
      <c r="A25" s="98"/>
      <c r="D25" s="97" t="s">
        <v>233</v>
      </c>
      <c r="E25" s="86"/>
      <c r="F25" s="86"/>
      <c r="G25" s="80" t="s">
        <v>233</v>
      </c>
      <c r="H25" s="33"/>
      <c r="I25" s="34"/>
      <c r="J25" s="100"/>
      <c r="K25" s="33"/>
    </row>
    <row r="26" spans="1:11" ht="15.75" hidden="1" x14ac:dyDescent="0.25">
      <c r="A26" s="2"/>
      <c r="B26" s="2" t="s">
        <v>16</v>
      </c>
      <c r="C26" s="2"/>
      <c r="D26" s="4">
        <v>0</v>
      </c>
      <c r="E26" s="22"/>
      <c r="F26" s="4">
        <v>0</v>
      </c>
      <c r="G26" s="19" t="s">
        <v>268</v>
      </c>
      <c r="H26" s="32"/>
      <c r="I26" s="34">
        <v>0</v>
      </c>
      <c r="J26" s="35"/>
      <c r="K26" s="33"/>
    </row>
    <row r="27" spans="1:11" ht="15.75" hidden="1" x14ac:dyDescent="0.25">
      <c r="A27" s="2"/>
      <c r="B27" s="2"/>
      <c r="C27" s="2"/>
      <c r="D27" s="4"/>
      <c r="E27" s="22"/>
      <c r="F27" s="4"/>
      <c r="G27" s="19" t="s">
        <v>268</v>
      </c>
      <c r="H27" s="32"/>
      <c r="I27" s="34">
        <v>0</v>
      </c>
      <c r="J27" s="36"/>
      <c r="K27" s="37" t="s">
        <v>268</v>
      </c>
    </row>
    <row r="28" spans="1:11" ht="15.75" hidden="1" x14ac:dyDescent="0.25">
      <c r="A28" s="2"/>
      <c r="B28" s="2" t="s">
        <v>11</v>
      </c>
      <c r="C28" s="2"/>
      <c r="D28" s="4">
        <v>0</v>
      </c>
      <c r="E28" s="22"/>
      <c r="F28" s="4">
        <v>0</v>
      </c>
      <c r="G28" s="19" t="s">
        <v>268</v>
      </c>
      <c r="H28" s="32"/>
      <c r="I28" s="34">
        <v>0</v>
      </c>
      <c r="J28" s="35"/>
      <c r="K28" s="33"/>
    </row>
    <row r="29" spans="1:11" x14ac:dyDescent="0.25">
      <c r="D29" s="86">
        <v>0</v>
      </c>
      <c r="E29" s="82"/>
      <c r="F29" s="86"/>
      <c r="G29" s="80" t="s">
        <v>233</v>
      </c>
      <c r="H29" s="33"/>
      <c r="I29" s="32"/>
      <c r="J29" s="100"/>
      <c r="K29" s="33"/>
    </row>
    <row r="30" spans="1:11" ht="15.75" thickBot="1" x14ac:dyDescent="0.3">
      <c r="A30" s="77"/>
      <c r="B30" s="23" t="s">
        <v>239</v>
      </c>
      <c r="D30" s="85">
        <f>+D14-D24+D26+D28</f>
        <v>7335573.9400000051</v>
      </c>
      <c r="E30" s="82"/>
      <c r="F30" s="85">
        <f>+F14-F24+F26+F28</f>
        <v>7179391.0016666576</v>
      </c>
      <c r="G30" s="83">
        <v>1</v>
      </c>
      <c r="H30" s="33"/>
      <c r="I30" s="34">
        <v>9698329.8425000086</v>
      </c>
      <c r="J30" s="100"/>
      <c r="K30" s="33"/>
    </row>
    <row r="31" spans="1:11" ht="16.5" hidden="1" thickTop="1" x14ac:dyDescent="0.25">
      <c r="A31" s="18"/>
      <c r="B31" s="2"/>
      <c r="C31" s="2"/>
      <c r="D31" s="27" t="s">
        <v>233</v>
      </c>
      <c r="E31" s="4"/>
      <c r="F31" s="27" t="s">
        <v>233</v>
      </c>
      <c r="G31" s="19" t="s">
        <v>268</v>
      </c>
      <c r="H31" s="32"/>
      <c r="I31" s="32"/>
      <c r="J31" s="35"/>
      <c r="K31" s="33"/>
    </row>
    <row r="32" spans="1:11" ht="16.5" hidden="1" thickTop="1" x14ac:dyDescent="0.25">
      <c r="B32" s="28" t="s">
        <v>241</v>
      </c>
      <c r="C32" s="2"/>
      <c r="D32" s="4"/>
      <c r="E32" s="4"/>
      <c r="F32" s="4"/>
      <c r="G32" s="19" t="s">
        <v>268</v>
      </c>
      <c r="H32" s="32"/>
      <c r="I32" s="34">
        <v>0</v>
      </c>
      <c r="J32" s="36"/>
      <c r="K32" s="33"/>
    </row>
    <row r="33" spans="1:11" ht="16.5" hidden="1" thickTop="1" x14ac:dyDescent="0.25">
      <c r="A33" s="18"/>
      <c r="B33" s="2" t="s">
        <v>17</v>
      </c>
      <c r="C33" s="2"/>
      <c r="D33" s="4">
        <v>0</v>
      </c>
      <c r="E33" s="22"/>
      <c r="F33" s="4">
        <v>0</v>
      </c>
      <c r="G33" s="19" t="s">
        <v>268</v>
      </c>
      <c r="H33" s="32"/>
      <c r="I33" s="34">
        <v>0</v>
      </c>
      <c r="J33" s="35"/>
      <c r="K33" s="33"/>
    </row>
    <row r="34" spans="1:11" ht="17.25" hidden="1" thickTop="1" thickBot="1" x14ac:dyDescent="0.3">
      <c r="A34" s="2"/>
      <c r="B34" s="2" t="s">
        <v>12</v>
      </c>
      <c r="C34" s="2"/>
      <c r="D34" s="29">
        <v>0</v>
      </c>
      <c r="E34" s="30"/>
      <c r="F34" s="29">
        <v>0</v>
      </c>
      <c r="G34" s="19" t="s">
        <v>268</v>
      </c>
      <c r="H34" s="32"/>
      <c r="I34" s="34">
        <v>0</v>
      </c>
      <c r="J34" s="35"/>
      <c r="K34" s="33"/>
    </row>
    <row r="35" spans="1:11" ht="16.5" hidden="1" thickTop="1" x14ac:dyDescent="0.25">
      <c r="A35" s="18"/>
      <c r="B35" s="2"/>
      <c r="C35" s="2"/>
      <c r="D35" s="27" t="s">
        <v>233</v>
      </c>
      <c r="E35" s="4"/>
      <c r="F35" s="27" t="s">
        <v>233</v>
      </c>
      <c r="G35" s="19" t="s">
        <v>268</v>
      </c>
      <c r="H35" s="38"/>
      <c r="I35" s="34" t="e">
        <v>#VALUE!</v>
      </c>
      <c r="J35" s="35"/>
      <c r="K35" s="33"/>
    </row>
    <row r="36" spans="1:11" ht="15.75" thickTop="1" x14ac:dyDescent="0.25">
      <c r="A36" s="77"/>
      <c r="D36" s="97" t="s">
        <v>233</v>
      </c>
      <c r="E36" s="86"/>
      <c r="F36" s="97" t="s">
        <v>233</v>
      </c>
      <c r="H36" s="33"/>
      <c r="I36" s="32"/>
      <c r="J36" s="100"/>
      <c r="K36" s="33"/>
    </row>
    <row r="37" spans="1:11" x14ac:dyDescent="0.25">
      <c r="A37" s="77"/>
      <c r="D37" s="97"/>
      <c r="E37" s="86"/>
      <c r="F37" s="97"/>
      <c r="H37" s="33"/>
      <c r="I37" s="32"/>
      <c r="J37" s="100"/>
      <c r="K37" s="33"/>
    </row>
    <row r="38" spans="1:11" x14ac:dyDescent="0.25">
      <c r="D38" s="97" t="s">
        <v>233</v>
      </c>
      <c r="E38" s="86"/>
      <c r="F38" s="97" t="s">
        <v>233</v>
      </c>
      <c r="H38" s="33"/>
      <c r="I38" s="32"/>
      <c r="J38" s="100"/>
      <c r="K38" s="33"/>
    </row>
    <row r="39" spans="1:11" x14ac:dyDescent="0.25">
      <c r="A39" s="110" t="s">
        <v>240</v>
      </c>
      <c r="B39" s="110"/>
      <c r="C39" s="110"/>
      <c r="D39" s="110"/>
      <c r="E39" s="110"/>
      <c r="F39" s="110"/>
      <c r="H39" s="33"/>
      <c r="I39" s="32"/>
      <c r="J39" s="103"/>
      <c r="K39" s="33"/>
    </row>
    <row r="40" spans="1:11" x14ac:dyDescent="0.25">
      <c r="B40" s="77"/>
      <c r="C40" s="77"/>
      <c r="H40" s="33"/>
      <c r="I40" s="32"/>
      <c r="J40" s="100"/>
      <c r="K40" s="33"/>
    </row>
    <row r="41" spans="1:11" x14ac:dyDescent="0.25">
      <c r="B41" s="77"/>
      <c r="C41" s="77"/>
      <c r="H41" s="33"/>
      <c r="I41" s="32"/>
      <c r="J41" s="100"/>
      <c r="K41" s="33"/>
    </row>
    <row r="42" spans="1:11" x14ac:dyDescent="0.25">
      <c r="B42" s="77"/>
      <c r="C42" s="77"/>
      <c r="H42" s="33"/>
      <c r="I42" s="32"/>
      <c r="J42" s="100"/>
      <c r="K42" s="33"/>
    </row>
    <row r="43" spans="1:11" x14ac:dyDescent="0.25">
      <c r="D43" s="86"/>
      <c r="H43" s="75"/>
      <c r="I43" s="24"/>
      <c r="J43" s="100"/>
      <c r="K43" s="33"/>
    </row>
    <row r="44" spans="1:11" x14ac:dyDescent="0.25">
      <c r="A44" s="74" t="s">
        <v>235</v>
      </c>
      <c r="B44" s="88"/>
      <c r="D44" s="107" t="s">
        <v>235</v>
      </c>
      <c r="E44" s="107"/>
      <c r="F44" s="107"/>
      <c r="G44" s="101"/>
      <c r="H44" s="89"/>
      <c r="J44" s="95"/>
    </row>
    <row r="45" spans="1:11" x14ac:dyDescent="0.25">
      <c r="A45" s="74" t="s">
        <v>243</v>
      </c>
      <c r="B45" s="88"/>
      <c r="D45" s="107" t="s">
        <v>245</v>
      </c>
      <c r="E45" s="107"/>
      <c r="F45" s="107"/>
      <c r="J45" s="95"/>
    </row>
    <row r="46" spans="1:11" x14ac:dyDescent="0.25">
      <c r="B46" s="1" t="s">
        <v>244</v>
      </c>
      <c r="C46" s="102"/>
      <c r="D46" s="106" t="s">
        <v>246</v>
      </c>
      <c r="E46" s="106"/>
      <c r="F46" s="106"/>
      <c r="J46" s="95"/>
    </row>
    <row r="47" spans="1:11" x14ac:dyDescent="0.25">
      <c r="A47" s="90"/>
      <c r="B47" s="31"/>
      <c r="C47" s="31"/>
      <c r="D47" s="40"/>
      <c r="J47" s="95"/>
    </row>
    <row r="48" spans="1:11" x14ac:dyDescent="0.25">
      <c r="A48" s="90"/>
      <c r="B48" s="31"/>
      <c r="C48" s="31"/>
      <c r="D48" s="40"/>
      <c r="J48" s="95"/>
    </row>
    <row r="49" spans="1:10" x14ac:dyDescent="0.25">
      <c r="D49" s="86"/>
      <c r="J49" s="95"/>
    </row>
    <row r="50" spans="1:10" x14ac:dyDescent="0.25">
      <c r="A50" s="74" t="s">
        <v>235</v>
      </c>
      <c r="D50" s="86"/>
      <c r="J50" s="95"/>
    </row>
    <row r="51" spans="1:10" x14ac:dyDescent="0.25">
      <c r="A51" s="91" t="s">
        <v>236</v>
      </c>
      <c r="D51" s="86"/>
      <c r="J51" s="104"/>
    </row>
    <row r="52" spans="1:10" x14ac:dyDescent="0.25">
      <c r="A52" s="1" t="s">
        <v>237</v>
      </c>
      <c r="D52" s="86"/>
      <c r="J52" s="104"/>
    </row>
    <row r="53" spans="1:10" x14ac:dyDescent="0.25">
      <c r="A53" s="90"/>
      <c r="D53" s="86"/>
      <c r="J53" s="104"/>
    </row>
    <row r="54" spans="1:10" x14ac:dyDescent="0.25">
      <c r="D54" s="86"/>
      <c r="J54" s="104"/>
    </row>
  </sheetData>
  <sheetProtection formatCells="0" formatColumns="0" formatRows="0" autoFilter="0" pivotTables="0"/>
  <autoFilter ref="A8:G35" xr:uid="{00000000-0009-0000-0000-000002000000}">
    <filterColumn colId="6">
      <customFilters>
        <customFilter operator="notEqual" val=" "/>
      </customFilters>
    </filterColumn>
  </autoFilter>
  <mergeCells count="8">
    <mergeCell ref="D46:F46"/>
    <mergeCell ref="D44:F44"/>
    <mergeCell ref="D45:F45"/>
    <mergeCell ref="A2:F2"/>
    <mergeCell ref="A3:F3"/>
    <mergeCell ref="A4:F4"/>
    <mergeCell ref="A5:F5"/>
    <mergeCell ref="A39:F39"/>
  </mergeCells>
  <phoneticPr fontId="22" type="noConversion"/>
  <printOptions horizontalCentered="1"/>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8" hidden="1" customWidth="1"/>
    <col min="2" max="2" width="34" style="9" customWidth="1"/>
    <col min="3" max="3" width="15.7109375" style="9" customWidth="1"/>
    <col min="4" max="4" width="1.28515625" style="9" customWidth="1"/>
    <col min="5" max="5" width="15.85546875" style="9" customWidth="1"/>
    <col min="6" max="6" width="1.28515625" style="9" customWidth="1"/>
    <col min="7" max="7" width="15.85546875" style="9" customWidth="1"/>
    <col min="8" max="8" width="9.140625" style="9"/>
    <col min="9" max="9" width="15.7109375" style="9" hidden="1" customWidth="1"/>
    <col min="10" max="10" width="13.85546875" style="9" hidden="1" customWidth="1"/>
    <col min="11" max="11" width="14.85546875" style="9" hidden="1" customWidth="1"/>
    <col min="12" max="12" width="13.140625" style="9" hidden="1" customWidth="1"/>
    <col min="13" max="13" width="15.140625" style="9" hidden="1" customWidth="1"/>
    <col min="14" max="14" width="18.42578125" style="9" customWidth="1"/>
    <col min="15" max="15" width="1.85546875" style="9" customWidth="1"/>
    <col min="16" max="16" width="18.42578125" style="9" customWidth="1"/>
    <col min="17" max="17" width="2.140625" style="9" customWidth="1"/>
    <col min="18" max="18" width="21.42578125" style="9" customWidth="1"/>
    <col min="19" max="19" width="13.7109375" style="9" bestFit="1" customWidth="1"/>
    <col min="20" max="20" width="16.5703125" style="9" customWidth="1"/>
    <col min="21" max="21" width="13.7109375" style="9" bestFit="1" customWidth="1"/>
    <col min="22" max="16384" width="9.140625" style="9"/>
  </cols>
  <sheetData>
    <row r="1" spans="1:8" x14ac:dyDescent="0.25">
      <c r="A1" s="9"/>
      <c r="B1" s="113" t="s">
        <v>21</v>
      </c>
      <c r="C1" s="113"/>
      <c r="D1" s="113"/>
      <c r="E1" s="113"/>
      <c r="F1" s="113"/>
      <c r="G1" s="113"/>
    </row>
    <row r="2" spans="1:8" x14ac:dyDescent="0.25">
      <c r="A2" s="9"/>
      <c r="B2" s="12"/>
      <c r="D2" s="11" t="s">
        <v>234</v>
      </c>
      <c r="E2" s="16" t="e">
        <f>#REF!</f>
        <v>#REF!</v>
      </c>
      <c r="F2" s="12"/>
      <c r="G2" s="12"/>
    </row>
    <row r="3" spans="1:8" x14ac:dyDescent="0.25">
      <c r="A3" s="9"/>
      <c r="B3" s="113"/>
      <c r="C3" s="113"/>
      <c r="D3" s="113"/>
      <c r="E3" s="113"/>
      <c r="F3" s="113"/>
      <c r="G3" s="113"/>
    </row>
    <row r="4" spans="1:8" ht="155.25" customHeight="1" x14ac:dyDescent="0.25">
      <c r="A4" s="9"/>
      <c r="B4" s="111" t="s">
        <v>261</v>
      </c>
      <c r="C4" s="111"/>
      <c r="D4" s="111"/>
      <c r="E4" s="111"/>
      <c r="F4" s="111"/>
      <c r="G4" s="111"/>
    </row>
    <row r="5" spans="1:8" ht="81" customHeight="1" x14ac:dyDescent="0.25">
      <c r="A5" s="9"/>
      <c r="B5" s="112" t="s">
        <v>242</v>
      </c>
      <c r="C5" s="112"/>
      <c r="D5" s="112"/>
      <c r="E5" s="112"/>
      <c r="F5" s="112"/>
      <c r="G5" s="112"/>
    </row>
    <row r="6" spans="1:8" ht="190.5" customHeight="1" x14ac:dyDescent="0.25">
      <c r="A6" s="9"/>
      <c r="B6" s="39" t="s">
        <v>266</v>
      </c>
      <c r="C6" s="114" t="s">
        <v>267</v>
      </c>
      <c r="D6" s="114"/>
      <c r="E6" s="114"/>
      <c r="F6" s="114"/>
      <c r="G6" s="114"/>
    </row>
    <row r="7" spans="1:8" ht="264.75" customHeight="1" x14ac:dyDescent="0.25">
      <c r="A7" s="9"/>
      <c r="B7" s="111" t="s">
        <v>262</v>
      </c>
      <c r="C7" s="111"/>
      <c r="D7" s="111"/>
      <c r="E7" s="111"/>
      <c r="F7" s="111"/>
      <c r="G7" s="111"/>
    </row>
    <row r="8" spans="1:8" ht="19.5" customHeight="1" x14ac:dyDescent="0.25">
      <c r="A8" s="9"/>
      <c r="B8" s="10"/>
      <c r="C8" s="10"/>
      <c r="D8" s="10"/>
      <c r="E8" s="10"/>
      <c r="F8" s="10"/>
      <c r="G8" s="10"/>
    </row>
    <row r="9" spans="1:8" ht="195.75" customHeight="1" x14ac:dyDescent="0.25">
      <c r="A9" s="9"/>
      <c r="B9" s="111" t="s">
        <v>263</v>
      </c>
      <c r="C9" s="111"/>
      <c r="D9" s="111"/>
      <c r="E9" s="111"/>
      <c r="F9" s="111"/>
      <c r="G9" s="111"/>
    </row>
    <row r="10" spans="1:8" ht="372.75" customHeight="1" x14ac:dyDescent="0.25">
      <c r="A10" s="9"/>
      <c r="B10" s="112" t="s">
        <v>264</v>
      </c>
      <c r="C10" s="112"/>
      <c r="D10" s="112"/>
      <c r="E10" s="112"/>
      <c r="F10" s="112"/>
      <c r="G10" s="112"/>
      <c r="H10" s="10"/>
    </row>
    <row r="11" spans="1:8" ht="225" customHeight="1" x14ac:dyDescent="0.25">
      <c r="B11" s="112" t="s">
        <v>265</v>
      </c>
      <c r="C11" s="112"/>
      <c r="D11" s="112"/>
      <c r="E11" s="112"/>
      <c r="F11" s="112"/>
      <c r="G11" s="112"/>
    </row>
    <row r="12" spans="1:8" ht="141.75" customHeight="1" x14ac:dyDescent="0.25">
      <c r="B12" s="111"/>
      <c r="C12" s="111"/>
      <c r="D12" s="111"/>
      <c r="E12" s="111"/>
      <c r="F12" s="111"/>
      <c r="G12" s="111"/>
    </row>
  </sheetData>
  <mergeCells count="10">
    <mergeCell ref="B1:G1"/>
    <mergeCell ref="B3:G3"/>
    <mergeCell ref="B4:G4"/>
    <mergeCell ref="B5:G5"/>
    <mergeCell ref="C6:G6"/>
    <mergeCell ref="B7:G7"/>
    <mergeCell ref="B9:G9"/>
    <mergeCell ref="B11:G11"/>
    <mergeCell ref="B10:G10"/>
    <mergeCell ref="B12:G12"/>
  </mergeCells>
  <pageMargins left="0.70866141732283472" right="0.70866141732283472" top="0.74803149606299213" bottom="0.74803149606299213" header="0.31496062992125984" footer="0.31496062992125984"/>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Balance de Comprobación</vt:lpstr>
      <vt:lpstr> ERF-Rendimiento Financiero.</vt:lpstr>
      <vt:lpstr>Notas 1-6</vt:lpstr>
      <vt:lpstr>' ERF-Rendimiento Financiero.'!Área_de_impresión</vt:lpstr>
      <vt:lpstr>'Balance de Comprobación'!Títulos_a_imprimir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2023-02-02T20:47:07Z</dcterms:modified>
</cp:coreProperties>
</file>