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F38B21C5-D3BE-4F08-972B-41B1EB08D552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Plantilla Ejecución mes.Luìs " sheetId="5" r:id="rId1"/>
    <sheet name="Hoja1" sheetId="1" r:id="rId2"/>
  </sheets>
  <externalReferences>
    <externalReference r:id="rId3"/>
  </externalReferences>
  <definedNames>
    <definedName name="_xlnm._FilterDatabase" localSheetId="0" hidden="1">'Plantilla Ejecución mes.Luìs '!$A$7:$AC$84</definedName>
    <definedName name="_xlnm.Print_Area" localSheetId="0">'Plantilla Ejecución mes.Luìs '!$B$1:$Q$107</definedName>
    <definedName name="_xlnm.Print_Titles" localSheetId="0">'Plantilla Ejecución mes.Luìs '!$B:$C,'Plantilla Ejecución mes.Luìs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5" l="1"/>
  <c r="P71" i="5"/>
  <c r="P70" i="5"/>
  <c r="M69" i="5"/>
  <c r="L69" i="5"/>
  <c r="K69" i="5"/>
  <c r="J69" i="5"/>
  <c r="I69" i="5"/>
  <c r="H69" i="5"/>
  <c r="G69" i="5"/>
  <c r="F69" i="5"/>
  <c r="E69" i="5"/>
  <c r="P69" i="5" s="1"/>
  <c r="P68" i="5"/>
  <c r="P66" i="5" s="1"/>
  <c r="P67" i="5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 s="1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P25" i="5" s="1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 s="1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P9" i="5" s="1"/>
  <c r="P73" i="5" s="1"/>
  <c r="P84" i="5" s="1"/>
  <c r="P87" i="5" s="1"/>
  <c r="O9" i="5"/>
  <c r="O73" i="5" s="1"/>
  <c r="O84" i="5" s="1"/>
  <c r="N108" i="5" s="1"/>
  <c r="N9" i="5"/>
  <c r="N73" i="5" s="1"/>
  <c r="N84" i="5" s="1"/>
  <c r="M9" i="5"/>
  <c r="M73" i="5" s="1"/>
  <c r="M84" i="5" s="1"/>
  <c r="L9" i="5"/>
  <c r="L73" i="5" s="1"/>
  <c r="L84" i="5" s="1"/>
  <c r="K9" i="5"/>
  <c r="K73" i="5" s="1"/>
  <c r="K84" i="5" s="1"/>
  <c r="J108" i="5" s="1"/>
  <c r="J9" i="5"/>
  <c r="J73" i="5" s="1"/>
  <c r="J84" i="5" s="1"/>
  <c r="I9" i="5"/>
  <c r="I73" i="5" s="1"/>
  <c r="I84" i="5" s="1"/>
  <c r="H9" i="5"/>
  <c r="H73" i="5" s="1"/>
  <c r="H84" i="5" s="1"/>
  <c r="G9" i="5"/>
  <c r="G73" i="5" s="1"/>
  <c r="G84" i="5" s="1"/>
  <c r="F108" i="5" s="1"/>
  <c r="F9" i="5"/>
  <c r="F73" i="5" s="1"/>
  <c r="F84" i="5" s="1"/>
  <c r="E9" i="5"/>
  <c r="E73" i="5" s="1"/>
  <c r="E84" i="5" s="1"/>
  <c r="D9" i="5"/>
  <c r="D73" i="5" s="1"/>
  <c r="D84" i="5" s="1"/>
  <c r="AC8" i="5"/>
  <c r="V8" i="5"/>
  <c r="D108" i="5" l="1"/>
  <c r="J4" i="5" s="1"/>
  <c r="H108" i="5"/>
  <c r="L108" i="5"/>
  <c r="G108" i="5"/>
  <c r="K108" i="5"/>
  <c r="E108" i="5"/>
  <c r="I108" i="5"/>
  <c r="O108" i="5"/>
  <c r="M108" i="5"/>
  <c r="W8" i="5"/>
  <c r="X8" i="5" s="1"/>
  <c r="Y8" i="5" s="1"/>
  <c r="Z8" i="5" s="1"/>
  <c r="AA8" i="5" s="1"/>
  <c r="AB7" i="5" l="1"/>
  <c r="AC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C8" authorId="0" shapeId="0" xr:uid="{06D43B66-2E1E-4EC2-A37C-0A63C7406FE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Copiar ejecución del mes de la hoja "plantilla  Ejecución mes" y luego pegar (1-2-3) enla columna del mes que corresponde.</t>
        </r>
      </text>
    </comment>
  </commentList>
</comments>
</file>

<file path=xl/sharedStrings.xml><?xml version="1.0" encoding="utf-8"?>
<sst xmlns="http://schemas.openxmlformats.org/spreadsheetml/2006/main" count="144" uniqueCount="123">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</sst>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53A24B-17D8-4744-90C5-7ACD97A8E28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4B4D5D-AE29-4D9F-BCF0-D0188A3D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1.Balance.Luís"/>
    </sheetNames>
    <sheetDataSet>
      <sheetData sheetId="0"/>
      <sheetData sheetId="1"/>
      <sheetData sheetId="2"/>
      <sheetData sheetId="3">
        <row r="245">
          <cell r="V245">
            <v>28282792.850000001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A830-C43A-4E42-B3ED-11151315A5AE}">
  <dimension ref="A1:AC108"/>
  <sheetViews>
    <sheetView showGridLines="0" tabSelected="1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E80" sqref="E80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2" t="s">
        <v>122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0" t="s">
        <v>23</v>
      </c>
    </row>
    <row r="2" spans="1:29" ht="18.75" x14ac:dyDescent="0.2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" t="s">
        <v>22</v>
      </c>
    </row>
    <row r="3" spans="1:29" ht="18.75" x14ac:dyDescent="0.25">
      <c r="B3" s="82" t="s">
        <v>120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Julio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3" t="s">
        <v>117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22069577.380000003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>SUM(D10:O10)</f>
        <v>18016987.050000001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ref="P11:P14" si="2">SUM(D11:O11)</f>
        <v>1383220.3199999998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 t="shared" si="2"/>
        <v>2645831.2600000002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5011733.2899999991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 t="shared" ref="P16:P24" si="4">SUM(D16:O16)</f>
        <v>1031182.3300000001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 t="shared" si="4"/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 t="shared" si="4"/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 t="shared" si="4"/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si="4"/>
        <v>172231.4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 t="shared" si="4"/>
        <v>166843.28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 t="shared" si="4"/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 t="shared" si="4"/>
        <v>2501103.0699999998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 t="shared" si="4"/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1005827.19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 t="shared" ref="P26:P34" si="7">SUM(D26:O26)</f>
        <v>42362.01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 t="shared" si="7"/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 t="shared" si="7"/>
        <v>77906.92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 t="shared" si="7"/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 t="shared" si="7"/>
        <v>41364.720000000001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7"/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 t="shared" si="7"/>
        <v>720000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7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 t="shared" si="7"/>
        <v>121531.34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8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 t="shared" ref="P36:P42" si="9"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9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 t="shared" si="9"/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9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9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9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9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ref="P43:P78" si="10"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ref="P44:P50" si="11"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11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11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11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11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11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11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12">SUM(E52:E65)</f>
        <v>0</v>
      </c>
      <c r="F51" s="60">
        <f t="shared" si="12"/>
        <v>0</v>
      </c>
      <c r="G51" s="60">
        <f t="shared" si="12"/>
        <v>0</v>
      </c>
      <c r="H51" s="60">
        <f t="shared" si="12"/>
        <v>175888.81</v>
      </c>
      <c r="I51" s="60">
        <f t="shared" si="12"/>
        <v>19766.18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0">
        <f t="shared" si="12"/>
        <v>0</v>
      </c>
      <c r="O51" s="60">
        <f t="shared" si="12"/>
        <v>0</v>
      </c>
      <c r="P51" s="44">
        <f t="shared" si="12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ref="P52:P60" si="13"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13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13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13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13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13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13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 t="shared" si="13"/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 t="shared" si="13"/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10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10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10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10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10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14">+E67+E68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30">
        <v>0</v>
      </c>
      <c r="O66" s="30">
        <v>0</v>
      </c>
      <c r="P66" s="50">
        <f t="shared" si="14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10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10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5">+E70+E71+E72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>+J70+J71+J72</f>
        <v>0</v>
      </c>
      <c r="K69" s="46">
        <f t="shared" ref="K69:P69" si="16">+K70+K71+K72</f>
        <v>0</v>
      </c>
      <c r="L69" s="46">
        <f t="shared" si="16"/>
        <v>0</v>
      </c>
      <c r="M69" s="46">
        <f t="shared" si="16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10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10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10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7">+I9+I15+I25+I51+I66+I69</f>
        <v>5109670.93</v>
      </c>
      <c r="J73" s="37">
        <f>J9+J15+J25+J51</f>
        <v>6064060.4699999997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7"/>
        <v>0</v>
      </c>
      <c r="O73" s="37">
        <f t="shared" si="17"/>
        <v>0</v>
      </c>
      <c r="P73" s="36">
        <f>+P9+P15+P25+P27+P51+P59+P66+P69</f>
        <v>28282792.850000001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8">+G73</f>
        <v>4015395.1</v>
      </c>
      <c r="H84" s="17">
        <f t="shared" si="18"/>
        <v>3689257.77</v>
      </c>
      <c r="I84" s="17">
        <f>+I73</f>
        <v>5109670.93</v>
      </c>
      <c r="J84" s="17">
        <f t="shared" si="18"/>
        <v>6064060.4699999997</v>
      </c>
      <c r="K84" s="17">
        <f>+K73</f>
        <v>0</v>
      </c>
      <c r="L84" s="17">
        <f t="shared" si="18"/>
        <v>0</v>
      </c>
      <c r="M84" s="17">
        <f t="shared" si="18"/>
        <v>0</v>
      </c>
      <c r="N84" s="17">
        <f t="shared" si="18"/>
        <v>0</v>
      </c>
      <c r="O84" s="17">
        <f t="shared" si="18"/>
        <v>0</v>
      </c>
      <c r="P84" s="17">
        <f t="shared" si="18"/>
        <v>28282792.850000001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  <c r="P87" s="21">
        <f>P84-'[1]Ejecución 2022'!V245</f>
        <v>0</v>
      </c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9">IF(AND(E84&gt;0,D84&gt;=1),1,2)</f>
        <v>1</v>
      </c>
      <c r="E108" s="5">
        <f t="shared" si="19"/>
        <v>1</v>
      </c>
      <c r="F108" s="5">
        <f t="shared" si="19"/>
        <v>1</v>
      </c>
      <c r="G108" s="5">
        <f t="shared" si="19"/>
        <v>1</v>
      </c>
      <c r="H108" s="5">
        <f t="shared" si="19"/>
        <v>1</v>
      </c>
      <c r="I108" s="5">
        <f t="shared" si="19"/>
        <v>1</v>
      </c>
      <c r="J108" s="5">
        <f t="shared" si="19"/>
        <v>2</v>
      </c>
      <c r="K108" s="5">
        <f t="shared" si="19"/>
        <v>2</v>
      </c>
      <c r="L108" s="5">
        <f t="shared" si="19"/>
        <v>2</v>
      </c>
      <c r="M108" s="5">
        <f t="shared" si="19"/>
        <v>2</v>
      </c>
      <c r="N108" s="5">
        <f t="shared" si="19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mes.Luìs </vt:lpstr>
      <vt:lpstr>Hoja1</vt:lpstr>
      <vt:lpstr>'Plantilla Ejecución mes.Luìs '!Área_de_impresión</vt:lpstr>
      <vt:lpstr>'Plantilla Ejecución mes.Luìs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2022-08-03T19:54:17Z</dcterms:modified>
</cp:coreProperties>
</file>