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ocumentos Anafranc\COMPRAS Y CONTRATACIONES\DOCUMENTOS PARA TRANSPARENCIA\AÑO 2018\JUNIO 2018\"/>
    </mc:Choice>
  </mc:AlternateContent>
  <xr:revisionPtr revIDLastSave="0" documentId="13_ncr:1_{ADAED876-F0CF-4F4B-A42C-4C17658EE473}" xr6:coauthVersionLast="33" xr6:coauthVersionMax="33" xr10:uidLastSave="{00000000-0000-0000-0000-000000000000}"/>
  <bookViews>
    <workbookView xWindow="0" yWindow="0" windowWidth="20490" windowHeight="7545" xr2:uid="{00000000-000D-0000-FFFF-FFFF00000000}"/>
  </bookViews>
  <sheets>
    <sheet name="OCTUBRE" sheetId="6" r:id="rId1"/>
    <sheet name="Hoja1" sheetId="7" r:id="rId2"/>
    <sheet name="Hoja2" sheetId="8" r:id="rId3"/>
  </sheets>
  <calcPr calcId="179017"/>
</workbook>
</file>

<file path=xl/calcChain.xml><?xml version="1.0" encoding="utf-8"?>
<calcChain xmlns="http://schemas.openxmlformats.org/spreadsheetml/2006/main">
  <c r="G89" i="6" l="1"/>
  <c r="G59" i="6" l="1"/>
  <c r="G52" i="6"/>
  <c r="G51" i="6"/>
  <c r="G20" i="6"/>
  <c r="G19" i="6"/>
  <c r="F32" i="6"/>
  <c r="G31" i="6"/>
  <c r="G30" i="6"/>
  <c r="F104" i="6" l="1"/>
  <c r="G103" i="6"/>
  <c r="G91" i="6" l="1"/>
  <c r="G92" i="6"/>
  <c r="G93" i="6"/>
  <c r="G98" i="6"/>
  <c r="G82" i="6"/>
  <c r="G14" i="6" l="1"/>
  <c r="G29" i="6" l="1"/>
  <c r="G81" i="6"/>
  <c r="G80" i="6"/>
  <c r="G84" i="6"/>
  <c r="G85" i="6"/>
  <c r="G72" i="6"/>
  <c r="G69" i="6"/>
  <c r="G11" i="6"/>
  <c r="G21" i="6"/>
  <c r="G28" i="6"/>
  <c r="G27" i="6"/>
  <c r="G26" i="6"/>
  <c r="G77" i="6" l="1"/>
  <c r="G102" i="6" l="1"/>
  <c r="G101" i="6"/>
  <c r="G100" i="6"/>
  <c r="G99" i="6"/>
  <c r="G97" i="6"/>
  <c r="G96" i="6"/>
  <c r="G95" i="6"/>
  <c r="G94" i="6"/>
  <c r="G90" i="6"/>
  <c r="G88" i="6"/>
  <c r="G87" i="6"/>
  <c r="G86" i="6"/>
  <c r="G83" i="6"/>
  <c r="G79" i="6"/>
  <c r="G78" i="6"/>
  <c r="G76" i="6"/>
  <c r="G75" i="6"/>
  <c r="G74" i="6"/>
  <c r="G73" i="6"/>
  <c r="G71" i="6"/>
  <c r="G70" i="6"/>
  <c r="G68" i="6"/>
  <c r="G67" i="6"/>
  <c r="G66" i="6"/>
  <c r="G65" i="6"/>
  <c r="G64" i="6"/>
  <c r="G63" i="6"/>
  <c r="G62" i="6"/>
  <c r="G61" i="6"/>
  <c r="G60" i="6"/>
  <c r="G58" i="6"/>
  <c r="G57" i="6"/>
  <c r="G56" i="6"/>
  <c r="G55" i="6"/>
  <c r="G54" i="6"/>
  <c r="G53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25" i="6"/>
  <c r="G24" i="6"/>
  <c r="G23" i="6"/>
  <c r="G22" i="6"/>
  <c r="G18" i="6"/>
  <c r="G17" i="6"/>
  <c r="G16" i="6"/>
  <c r="G15" i="6"/>
  <c r="G13" i="6"/>
  <c r="G12" i="6"/>
  <c r="G10" i="6"/>
  <c r="G32" i="6" l="1"/>
  <c r="G104" i="6"/>
  <c r="F105" i="6"/>
  <c r="G105" i="6" l="1"/>
</calcChain>
</file>

<file path=xl/sharedStrings.xml><?xml version="1.0" encoding="utf-8"?>
<sst xmlns="http://schemas.openxmlformats.org/spreadsheetml/2006/main" count="251" uniqueCount="111">
  <si>
    <t>DESCRIPCION</t>
  </si>
  <si>
    <t>COSTO</t>
  </si>
  <si>
    <t>SERVILETAS MESA DE BUFFET</t>
  </si>
  <si>
    <t xml:space="preserve">VASO #7 50/1 </t>
  </si>
  <si>
    <t>AZUACAR DE 5 LIBRA</t>
  </si>
  <si>
    <t>PAQUETE DE CAFÉ 1 LIBRA</t>
  </si>
  <si>
    <t>GALONES DE CLORO</t>
  </si>
  <si>
    <t>MISTOLIN</t>
  </si>
  <si>
    <t>MATERIAL DE OFICINA</t>
  </si>
  <si>
    <t>PORTA LAPICEROS</t>
  </si>
  <si>
    <t>TINTAS DE ALMOHADILLA</t>
  </si>
  <si>
    <t>ALMOHADILLA DE SELLAR</t>
  </si>
  <si>
    <t>CRAYONES AZULES BEROL</t>
  </si>
  <si>
    <t>CRAYONES NEGROS BEROL</t>
  </si>
  <si>
    <t>CRAYONES ROJOS BEROL</t>
  </si>
  <si>
    <t>REGLAS</t>
  </si>
  <si>
    <t>CINTA ADHESIVA ANCHA</t>
  </si>
  <si>
    <t>GRAPADORAS</t>
  </si>
  <si>
    <t>SACA GRAPA</t>
  </si>
  <si>
    <t>CINTA ADHESIVA HIGHLAND</t>
  </si>
  <si>
    <t>UHU</t>
  </si>
  <si>
    <t>POST TIP 1 1/2 PULGADA</t>
  </si>
  <si>
    <t>POST TIP 2 PULGADAS</t>
  </si>
  <si>
    <t>GANCHO BILLETEROS DE 2 PULGADAS</t>
  </si>
  <si>
    <t>CD EN BLANCO CDR</t>
  </si>
  <si>
    <t>SOBRE MANILA PEQUEÑO DE MONEDAS</t>
  </si>
  <si>
    <t>PAQUETE DE SEPARADOS AMARILLOS DE CARPETAS DE 3 OLLOS 5/1</t>
  </si>
  <si>
    <t>CARPETAS NEGRAS DE 3 OLLOS 4 PULGADAS</t>
  </si>
  <si>
    <t>CARPETAS NEGRAS 3 OLLOS 2 PULGADAS</t>
  </si>
  <si>
    <t>CARTUCHOS HP AMARILLO 954</t>
  </si>
  <si>
    <t>CARTUCHOS 954 HP 8710 AZUL</t>
  </si>
  <si>
    <t>CARTUCHO CANON 1435I</t>
  </si>
  <si>
    <t>RESMA DE PAPEL TIMBRADO</t>
  </si>
  <si>
    <t>RESMA DE PAPEL DE HILO BLANCO</t>
  </si>
  <si>
    <t>RESMA DE PAPEL DE HILO AMARILLO</t>
  </si>
  <si>
    <t>AGUA PLANETA AZUL</t>
  </si>
  <si>
    <t>PAPEL DE BAÑO JUMBO</t>
  </si>
  <si>
    <t>PAQUETE DE PLATO DESECHABLE NO. 9 ROJOS</t>
  </si>
  <si>
    <t>LIBRETAS RAYADAS 8.5 X 11</t>
  </si>
  <si>
    <t>CAJA DE GOMITAS</t>
  </si>
  <si>
    <t>CAJA DE GRAPAS.</t>
  </si>
  <si>
    <t>CAJA DE CLIP PEQUEÑO 100/1</t>
  </si>
  <si>
    <t>CAJA DE CLIP GRANDE 100/1</t>
  </si>
  <si>
    <t>CAJA DE GANCHO MACHO Y HEMBRA</t>
  </si>
  <si>
    <t>LAPICEROS FABER CASTLE</t>
  </si>
  <si>
    <t>LAPIZ DE CARBON BEROL MIRADO</t>
  </si>
  <si>
    <t>TINTAS DE SUMADORA SHARP</t>
  </si>
  <si>
    <t>CARUCHOS 954 HP 8710 MAGENTA</t>
  </si>
  <si>
    <t>CANT.</t>
  </si>
  <si>
    <t>TOTAL</t>
  </si>
  <si>
    <t>SUB-TOTAL</t>
  </si>
  <si>
    <t>LIBRETAS RAYADAS 5 X 8</t>
  </si>
  <si>
    <t>RESMA DE PAPEL 8.5 x 11</t>
  </si>
  <si>
    <t>RESMA DE PAPEL 8.5 x 13</t>
  </si>
  <si>
    <t>RESMA DE PAPEL 8.5 x 14</t>
  </si>
  <si>
    <t>PAQUETE DE SERVILLETAS GAVIOTA 400/1</t>
  </si>
  <si>
    <t>LAPIZ DE CARBON ARTESCO</t>
  </si>
  <si>
    <t>TIJERAS</t>
  </si>
  <si>
    <t>HOJAS DE LABEL DEL ANCHO 2.5 PULGADAS (1/30)</t>
  </si>
  <si>
    <t>RESALTADORES AZULES BEROL</t>
  </si>
  <si>
    <t>RESALTADORES VERDE BEROL</t>
  </si>
  <si>
    <t>CRAYONES PERMANENTES NEGROS</t>
  </si>
  <si>
    <t>CAJA DE PENDAFLEX 8.5 X 11</t>
  </si>
  <si>
    <t>CAJA DE PENDAFLEX 8.5 x 13</t>
  </si>
  <si>
    <t>SOBRE DE AZUCAR SPLENDA</t>
  </si>
  <si>
    <t>TAPE DOS CARAS</t>
  </si>
  <si>
    <t>RESMA DE PAPEL CARTULINA BLANCO 8.5 X 11</t>
  </si>
  <si>
    <t>HOJAS DE LABEL DE CD 2/1</t>
  </si>
  <si>
    <t>HOJAS PROTECTORAS 8 1/2 X 11</t>
  </si>
  <si>
    <t xml:space="preserve">PAPEL TOALLA UNIDAD </t>
  </si>
  <si>
    <t>PAQUETE DE SERVILLETAS CRISTAL 500/1</t>
  </si>
  <si>
    <t xml:space="preserve">SUAPERS No. 32 </t>
  </si>
  <si>
    <t>GALON DE LIMPIA CRISTALES</t>
  </si>
  <si>
    <t>GUANTES MANO FUERTE</t>
  </si>
  <si>
    <t>CREMORA</t>
  </si>
  <si>
    <t>POST IT 3 X 3 PULGADAS</t>
  </si>
  <si>
    <t>GANCHO BILLETEROS DE 1 PULGADAS</t>
  </si>
  <si>
    <t>CARTUCHO HP NEGRO 954</t>
  </si>
  <si>
    <t>SOBRE MANILA 9X12</t>
  </si>
  <si>
    <t>SOBRE MANILA 10X15</t>
  </si>
  <si>
    <t>ROLLO DE PAPEL DE SUMADORA</t>
  </si>
  <si>
    <t>GALON DE LAVAPLATOS</t>
  </si>
  <si>
    <t>CODIGO</t>
  </si>
  <si>
    <t>FECHA</t>
  </si>
  <si>
    <t>N/A</t>
  </si>
  <si>
    <t xml:space="preserve">               CONSEJO NACIONAL DE INVESTIGACIONES AGROPECUARIAS Y FORESTALES</t>
  </si>
  <si>
    <t>SOBRE MANILA 10X13</t>
  </si>
  <si>
    <t>RESMA DE PAPEL CARTULINA CREMA 8.5 X 11</t>
  </si>
  <si>
    <t>TONER EPSON FX-890</t>
  </si>
  <si>
    <t>CARTUCHOS HP P2035N LASER JET</t>
  </si>
  <si>
    <t>TONER HP P1102W LASER JET</t>
  </si>
  <si>
    <t>PILA DURACELL AAA</t>
  </si>
  <si>
    <t>18/04/18</t>
  </si>
  <si>
    <t>GALONES DE JABON PARA LAS MANOS</t>
  </si>
  <si>
    <t>AMBIENTADOR EN SPRAY</t>
  </si>
  <si>
    <t>SOBRES DE TE MENTA</t>
  </si>
  <si>
    <t>SOBRES DE TE MANZANILLA</t>
  </si>
  <si>
    <t>13/11/17</t>
  </si>
  <si>
    <t>RESALTADORES ROSADOS BEROL</t>
  </si>
  <si>
    <t>RESALTADORES AMARILLO BEROL</t>
  </si>
  <si>
    <t>RESALTADORES AMARILLOS PELIKAN</t>
  </si>
  <si>
    <t>LAPICEROS AZULES PELIKAN</t>
  </si>
  <si>
    <t>15/02/18</t>
  </si>
  <si>
    <t>22/12/18</t>
  </si>
  <si>
    <t>13/11/18</t>
  </si>
  <si>
    <t>19/04/18</t>
  </si>
  <si>
    <t>14/11/17</t>
  </si>
  <si>
    <t>15/12/18</t>
  </si>
  <si>
    <t>INVENTARIO DE ALMACEN AL 30 DE JUNIO  2018</t>
  </si>
  <si>
    <t xml:space="preserve"> FOLDER 8 1/2 X 11</t>
  </si>
  <si>
    <t>PROTECTOR DE HOJA 8.5 X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</si>
</sst>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5" borderId="1" xfId="0" applyFont="1" applyFill="1" applyBorder="1" applyAlignment="1">
      <alignment horizontal="center"/>
    </xf>
    <xf numFmtId="0" fontId="1" fillId="5" borderId="3" xfId="0" applyFont="1" applyFill="1" applyBorder="1"/>
    <xf numFmtId="164" fontId="1" fillId="5" borderId="1" xfId="0" applyNumberFormat="1" applyFont="1" applyFill="1" applyBorder="1"/>
    <xf numFmtId="0" fontId="0" fillId="5" borderId="1" xfId="0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left"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 wrapText="1"/>
    </xf>
    <xf numFmtId="164" fontId="2" fillId="4" borderId="1" xfId="0" applyNumberFormat="1" applyFont="1" applyFill="1" applyBorder="1" applyAlignment="1">
      <alignment horizontal="right"/>
    </xf>
    <xf numFmtId="0" fontId="2" fillId="2" borderId="1" xfId="0" applyFont="1" applyFill="1" applyBorder="1"/>
    <xf numFmtId="0" fontId="2" fillId="3" borderId="3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center"/>
    </xf>
    <xf numFmtId="0" fontId="2" fillId="4" borderId="3" xfId="0" applyFont="1" applyFill="1" applyBorder="1"/>
    <xf numFmtId="164" fontId="2" fillId="4" borderId="1" xfId="0" applyNumberFormat="1" applyFont="1" applyFill="1" applyBorder="1"/>
    <xf numFmtId="0" fontId="2" fillId="3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164" fontId="2" fillId="3" borderId="1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wrapText="1"/>
    </xf>
    <xf numFmtId="14" fontId="2" fillId="0" borderId="1" xfId="0" applyNumberFormat="1" applyFont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0" fontId="4" fillId="4" borderId="0" xfId="0" applyFont="1" applyFill="1" applyAlignment="1"/>
    <xf numFmtId="0" fontId="3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143737</xdr:rowOff>
    </xdr:from>
    <xdr:to>
      <xdr:col>2</xdr:col>
      <xdr:colOff>88951</xdr:colOff>
      <xdr:row>3</xdr:row>
      <xdr:rowOff>133350</xdr:rowOff>
    </xdr:to>
    <xdr:pic>
      <xdr:nvPicPr>
        <xdr:cNvPr id="2" name="Picture 1" descr="Escudo Re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43737"/>
          <a:ext cx="955726" cy="561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495956</xdr:colOff>
      <xdr:row>0</xdr:row>
      <xdr:rowOff>0</xdr:rowOff>
    </xdr:from>
    <xdr:to>
      <xdr:col>6</xdr:col>
      <xdr:colOff>619124</xdr:colOff>
      <xdr:row>4</xdr:row>
      <xdr:rowOff>142875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656" y="0"/>
          <a:ext cx="837543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G105"/>
  <sheetViews>
    <sheetView tabSelected="1" workbookViewId="0">
      <selection activeCell="D90" sqref="D90"/>
    </sheetView>
  </sheetViews>
  <sheetFormatPr baseColWidth="10" defaultRowHeight="15" x14ac:dyDescent="0.25"/>
  <cols>
    <col min="1" max="1" width="4.7109375" customWidth="1"/>
    <col min="2" max="2" width="11" customWidth="1"/>
    <col min="3" max="3" width="9.42578125" customWidth="1"/>
    <col min="4" max="4" width="12" customWidth="1"/>
    <col min="5" max="5" width="41.140625" customWidth="1"/>
    <col min="6" max="6" width="10.7109375" customWidth="1"/>
    <col min="8" max="8" width="14.5703125" customWidth="1"/>
  </cols>
  <sheetData>
    <row r="6" spans="2:7" x14ac:dyDescent="0.25">
      <c r="B6" s="33" t="s">
        <v>85</v>
      </c>
      <c r="C6" s="33"/>
      <c r="D6" s="33"/>
      <c r="E6" s="33"/>
      <c r="F6" s="33"/>
      <c r="G6" s="33"/>
    </row>
    <row r="8" spans="2:7" ht="15" customHeight="1" x14ac:dyDescent="0.25">
      <c r="B8" s="34" t="s">
        <v>108</v>
      </c>
      <c r="C8" s="34"/>
      <c r="D8" s="34"/>
      <c r="E8" s="34"/>
      <c r="F8" s="34"/>
      <c r="G8" s="34"/>
    </row>
    <row r="9" spans="2:7" ht="15" customHeight="1" x14ac:dyDescent="0.25">
      <c r="B9" s="5" t="s">
        <v>82</v>
      </c>
      <c r="C9" s="6" t="s">
        <v>83</v>
      </c>
      <c r="D9" s="6" t="s">
        <v>48</v>
      </c>
      <c r="E9" s="27" t="s">
        <v>0</v>
      </c>
      <c r="F9" s="6" t="s">
        <v>1</v>
      </c>
      <c r="G9" s="6" t="s">
        <v>49</v>
      </c>
    </row>
    <row r="10" spans="2:7" ht="15" customHeight="1" x14ac:dyDescent="0.25">
      <c r="B10" s="7" t="s">
        <v>84</v>
      </c>
      <c r="C10" s="28">
        <v>43140</v>
      </c>
      <c r="D10" s="8">
        <v>0</v>
      </c>
      <c r="E10" s="9" t="s">
        <v>55</v>
      </c>
      <c r="F10" s="10">
        <v>65.3</v>
      </c>
      <c r="G10" s="11">
        <f t="shared" ref="G10:G31" si="0">D10*F10</f>
        <v>0</v>
      </c>
    </row>
    <row r="11" spans="2:7" ht="15" customHeight="1" x14ac:dyDescent="0.25">
      <c r="B11" s="7" t="s">
        <v>84</v>
      </c>
      <c r="C11" s="28" t="s">
        <v>92</v>
      </c>
      <c r="D11" s="8">
        <v>14</v>
      </c>
      <c r="E11" s="9" t="s">
        <v>70</v>
      </c>
      <c r="F11" s="10">
        <v>89.68</v>
      </c>
      <c r="G11" s="11">
        <f t="shared" si="0"/>
        <v>1255.52</v>
      </c>
    </row>
    <row r="12" spans="2:7" ht="15" customHeight="1" x14ac:dyDescent="0.25">
      <c r="B12" s="7" t="s">
        <v>84</v>
      </c>
      <c r="C12" s="28" t="s">
        <v>92</v>
      </c>
      <c r="D12" s="8">
        <v>50</v>
      </c>
      <c r="E12" s="26" t="s">
        <v>69</v>
      </c>
      <c r="F12" s="10">
        <v>271.39999999999998</v>
      </c>
      <c r="G12" s="11">
        <f t="shared" si="0"/>
        <v>13569.999999999998</v>
      </c>
    </row>
    <row r="13" spans="2:7" ht="15" customHeight="1" x14ac:dyDescent="0.25">
      <c r="B13" s="7" t="s">
        <v>84</v>
      </c>
      <c r="C13" s="28" t="s">
        <v>92</v>
      </c>
      <c r="D13" s="8">
        <v>38</v>
      </c>
      <c r="E13" s="26" t="s">
        <v>36</v>
      </c>
      <c r="F13" s="10">
        <v>157.83000000000001</v>
      </c>
      <c r="G13" s="11">
        <f t="shared" si="0"/>
        <v>5997.5400000000009</v>
      </c>
    </row>
    <row r="14" spans="2:7" ht="15" customHeight="1" x14ac:dyDescent="0.25">
      <c r="B14" s="7" t="s">
        <v>84</v>
      </c>
      <c r="C14" s="28" t="s">
        <v>106</v>
      </c>
      <c r="D14" s="8">
        <v>0</v>
      </c>
      <c r="E14" s="23" t="s">
        <v>37</v>
      </c>
      <c r="F14" s="10">
        <v>173.46</v>
      </c>
      <c r="G14" s="11">
        <f t="shared" si="0"/>
        <v>0</v>
      </c>
    </row>
    <row r="15" spans="2:7" ht="15" customHeight="1" x14ac:dyDescent="0.25">
      <c r="B15" s="7" t="s">
        <v>84</v>
      </c>
      <c r="C15" s="28" t="s">
        <v>106</v>
      </c>
      <c r="D15" s="12">
        <v>8</v>
      </c>
      <c r="E15" s="26" t="s">
        <v>2</v>
      </c>
      <c r="F15" s="10">
        <v>79.650000000000006</v>
      </c>
      <c r="G15" s="11">
        <f t="shared" si="0"/>
        <v>637.20000000000005</v>
      </c>
    </row>
    <row r="16" spans="2:7" ht="15" customHeight="1" x14ac:dyDescent="0.25">
      <c r="B16" s="7" t="s">
        <v>84</v>
      </c>
      <c r="C16" s="28">
        <v>43408</v>
      </c>
      <c r="D16" s="8">
        <v>32</v>
      </c>
      <c r="E16" s="26" t="s">
        <v>3</v>
      </c>
      <c r="F16" s="10">
        <v>41.77</v>
      </c>
      <c r="G16" s="11">
        <f t="shared" si="0"/>
        <v>1336.64</v>
      </c>
    </row>
    <row r="17" spans="2:7" ht="15" customHeight="1" x14ac:dyDescent="0.25">
      <c r="B17" s="7" t="s">
        <v>84</v>
      </c>
      <c r="C17" s="28">
        <v>43408</v>
      </c>
      <c r="D17" s="8">
        <v>22</v>
      </c>
      <c r="E17" s="26" t="s">
        <v>4</v>
      </c>
      <c r="F17" s="10">
        <v>163.56</v>
      </c>
      <c r="G17" s="11">
        <f t="shared" si="0"/>
        <v>3598.32</v>
      </c>
    </row>
    <row r="18" spans="2:7" ht="15" customHeight="1" x14ac:dyDescent="0.25">
      <c r="B18" s="7" t="s">
        <v>84</v>
      </c>
      <c r="C18" s="28">
        <v>43408</v>
      </c>
      <c r="D18" s="8">
        <v>0</v>
      </c>
      <c r="E18" s="13" t="s">
        <v>64</v>
      </c>
      <c r="F18" s="10">
        <v>1.55</v>
      </c>
      <c r="G18" s="11">
        <f t="shared" si="0"/>
        <v>0</v>
      </c>
    </row>
    <row r="19" spans="2:7" ht="15" customHeight="1" x14ac:dyDescent="0.25">
      <c r="B19" s="7" t="s">
        <v>84</v>
      </c>
      <c r="C19" s="28">
        <v>43408</v>
      </c>
      <c r="D19" s="8">
        <v>0</v>
      </c>
      <c r="E19" s="26" t="s">
        <v>96</v>
      </c>
      <c r="F19" s="10">
        <v>7.67</v>
      </c>
      <c r="G19" s="11">
        <f t="shared" si="0"/>
        <v>0</v>
      </c>
    </row>
    <row r="20" spans="2:7" ht="15" customHeight="1" x14ac:dyDescent="0.25">
      <c r="B20" s="7" t="s">
        <v>84</v>
      </c>
      <c r="C20" s="28">
        <v>43408</v>
      </c>
      <c r="D20" s="8">
        <v>0</v>
      </c>
      <c r="E20" s="26" t="s">
        <v>95</v>
      </c>
      <c r="F20" s="10">
        <v>7.67</v>
      </c>
      <c r="G20" s="11">
        <f t="shared" si="0"/>
        <v>0</v>
      </c>
    </row>
    <row r="21" spans="2:7" ht="15" customHeight="1" x14ac:dyDescent="0.25">
      <c r="B21" s="7" t="s">
        <v>84</v>
      </c>
      <c r="C21" s="28">
        <v>43408</v>
      </c>
      <c r="D21" s="8">
        <v>0</v>
      </c>
      <c r="E21" s="13" t="s">
        <v>74</v>
      </c>
      <c r="F21" s="10">
        <v>261.26</v>
      </c>
      <c r="G21" s="11">
        <f t="shared" si="0"/>
        <v>0</v>
      </c>
    </row>
    <row r="22" spans="2:7" ht="15" customHeight="1" x14ac:dyDescent="0.25">
      <c r="B22" s="7" t="s">
        <v>84</v>
      </c>
      <c r="C22" s="28">
        <v>43048</v>
      </c>
      <c r="D22" s="8">
        <v>0</v>
      </c>
      <c r="E22" s="26" t="s">
        <v>35</v>
      </c>
      <c r="F22" s="10">
        <v>15</v>
      </c>
      <c r="G22" s="11">
        <f t="shared" si="0"/>
        <v>0</v>
      </c>
    </row>
    <row r="23" spans="2:7" ht="15" customHeight="1" x14ac:dyDescent="0.25">
      <c r="B23" s="7" t="s">
        <v>84</v>
      </c>
      <c r="C23" s="28">
        <v>43408</v>
      </c>
      <c r="D23" s="8">
        <v>5</v>
      </c>
      <c r="E23" s="26" t="s">
        <v>5</v>
      </c>
      <c r="F23" s="10">
        <v>262.16000000000003</v>
      </c>
      <c r="G23" s="11">
        <f t="shared" si="0"/>
        <v>1310.8000000000002</v>
      </c>
    </row>
    <row r="24" spans="2:7" ht="15" customHeight="1" x14ac:dyDescent="0.25">
      <c r="B24" s="7" t="s">
        <v>84</v>
      </c>
      <c r="C24" s="28">
        <v>43408</v>
      </c>
      <c r="D24" s="8">
        <v>0</v>
      </c>
      <c r="E24" s="26" t="s">
        <v>6</v>
      </c>
      <c r="F24" s="10">
        <v>68.44</v>
      </c>
      <c r="G24" s="11">
        <f t="shared" si="0"/>
        <v>0</v>
      </c>
    </row>
    <row r="25" spans="2:7" x14ac:dyDescent="0.25">
      <c r="B25" s="7" t="s">
        <v>84</v>
      </c>
      <c r="C25" s="28">
        <v>43053</v>
      </c>
      <c r="D25" s="8">
        <v>1</v>
      </c>
      <c r="E25" s="26" t="s">
        <v>7</v>
      </c>
      <c r="F25" s="10">
        <v>150</v>
      </c>
      <c r="G25" s="11">
        <f t="shared" si="0"/>
        <v>150</v>
      </c>
    </row>
    <row r="26" spans="2:7" x14ac:dyDescent="0.25">
      <c r="B26" s="7" t="s">
        <v>84</v>
      </c>
      <c r="C26" s="28">
        <v>43053</v>
      </c>
      <c r="D26" s="8">
        <v>0</v>
      </c>
      <c r="E26" s="13" t="s">
        <v>71</v>
      </c>
      <c r="F26" s="10">
        <v>162.84</v>
      </c>
      <c r="G26" s="11">
        <f t="shared" si="0"/>
        <v>0</v>
      </c>
    </row>
    <row r="27" spans="2:7" x14ac:dyDescent="0.25">
      <c r="B27" s="7" t="s">
        <v>84</v>
      </c>
      <c r="C27" s="28">
        <v>43053</v>
      </c>
      <c r="D27" s="8">
        <v>0.5</v>
      </c>
      <c r="E27" s="13" t="s">
        <v>72</v>
      </c>
      <c r="F27" s="10">
        <v>153.4</v>
      </c>
      <c r="G27" s="11">
        <f t="shared" si="0"/>
        <v>76.7</v>
      </c>
    </row>
    <row r="28" spans="2:7" x14ac:dyDescent="0.25">
      <c r="B28" s="7" t="s">
        <v>84</v>
      </c>
      <c r="C28" s="28">
        <v>43053</v>
      </c>
      <c r="D28" s="8">
        <v>0</v>
      </c>
      <c r="E28" s="13" t="s">
        <v>73</v>
      </c>
      <c r="F28" s="10">
        <v>86.14</v>
      </c>
      <c r="G28" s="11">
        <f t="shared" si="0"/>
        <v>0</v>
      </c>
    </row>
    <row r="29" spans="2:7" x14ac:dyDescent="0.25">
      <c r="B29" s="7" t="s">
        <v>84</v>
      </c>
      <c r="C29" s="28">
        <v>43408</v>
      </c>
      <c r="D29" s="8">
        <v>1</v>
      </c>
      <c r="E29" s="13" t="s">
        <v>81</v>
      </c>
      <c r="F29" s="10">
        <v>156.94</v>
      </c>
      <c r="G29" s="11">
        <f t="shared" si="0"/>
        <v>156.94</v>
      </c>
    </row>
    <row r="30" spans="2:7" x14ac:dyDescent="0.25">
      <c r="B30" s="7" t="s">
        <v>84</v>
      </c>
      <c r="C30" s="28">
        <v>43408</v>
      </c>
      <c r="D30" s="8">
        <v>1</v>
      </c>
      <c r="E30" s="26" t="s">
        <v>93</v>
      </c>
      <c r="F30" s="10">
        <v>141.6</v>
      </c>
      <c r="G30" s="11">
        <f t="shared" si="0"/>
        <v>141.6</v>
      </c>
    </row>
    <row r="31" spans="2:7" x14ac:dyDescent="0.25">
      <c r="B31" s="7" t="s">
        <v>84</v>
      </c>
      <c r="C31" s="28">
        <v>43408</v>
      </c>
      <c r="D31" s="8">
        <v>0</v>
      </c>
      <c r="E31" s="26" t="s">
        <v>94</v>
      </c>
      <c r="F31" s="10">
        <v>318.60000000000002</v>
      </c>
      <c r="G31" s="11">
        <f t="shared" si="0"/>
        <v>0</v>
      </c>
    </row>
    <row r="32" spans="2:7" x14ac:dyDescent="0.25">
      <c r="B32" s="14"/>
      <c r="C32" s="29"/>
      <c r="D32" s="15" t="s">
        <v>50</v>
      </c>
      <c r="E32" s="16"/>
      <c r="F32" s="17">
        <f>SUM(F10:F31)</f>
        <v>2835.92</v>
      </c>
      <c r="G32" s="17">
        <f>SUM(G10:G31)</f>
        <v>28231.259999999995</v>
      </c>
    </row>
    <row r="33" spans="2:7" ht="15" customHeight="1" x14ac:dyDescent="0.25">
      <c r="B33" s="18"/>
      <c r="C33" s="30"/>
      <c r="D33" s="6" t="s">
        <v>48</v>
      </c>
      <c r="E33" s="27" t="s">
        <v>8</v>
      </c>
      <c r="F33" s="6" t="s">
        <v>1</v>
      </c>
      <c r="G33" s="6" t="s">
        <v>49</v>
      </c>
    </row>
    <row r="34" spans="2:7" ht="15" customHeight="1" x14ac:dyDescent="0.25">
      <c r="B34" s="7" t="s">
        <v>84</v>
      </c>
      <c r="C34" s="28">
        <v>43267</v>
      </c>
      <c r="D34" s="8">
        <v>17</v>
      </c>
      <c r="E34" s="26" t="s">
        <v>52</v>
      </c>
      <c r="F34" s="10">
        <v>198.65</v>
      </c>
      <c r="G34" s="11">
        <f t="shared" ref="G34:G65" si="1">D34*F34</f>
        <v>3377.05</v>
      </c>
    </row>
    <row r="35" spans="2:7" ht="15" customHeight="1" x14ac:dyDescent="0.25">
      <c r="B35" s="7" t="s">
        <v>84</v>
      </c>
      <c r="C35" s="28" t="s">
        <v>97</v>
      </c>
      <c r="D35" s="8">
        <v>8</v>
      </c>
      <c r="E35" s="13" t="s">
        <v>53</v>
      </c>
      <c r="F35" s="10">
        <v>230.1</v>
      </c>
      <c r="G35" s="11">
        <f t="shared" si="1"/>
        <v>1840.8</v>
      </c>
    </row>
    <row r="36" spans="2:7" ht="15" customHeight="1" x14ac:dyDescent="0.25">
      <c r="B36" s="7" t="s">
        <v>84</v>
      </c>
      <c r="C36" s="28">
        <v>43267</v>
      </c>
      <c r="D36" s="8">
        <v>11</v>
      </c>
      <c r="E36" s="13" t="s">
        <v>54</v>
      </c>
      <c r="F36" s="10">
        <v>230.1</v>
      </c>
      <c r="G36" s="11">
        <f t="shared" si="1"/>
        <v>2531.1</v>
      </c>
    </row>
    <row r="37" spans="2:7" ht="15" customHeight="1" x14ac:dyDescent="0.25">
      <c r="B37" s="7" t="s">
        <v>84</v>
      </c>
      <c r="C37" s="28">
        <v>43267</v>
      </c>
      <c r="D37" s="8">
        <v>319</v>
      </c>
      <c r="E37" s="26" t="s">
        <v>109</v>
      </c>
      <c r="F37" s="10">
        <v>2.57</v>
      </c>
      <c r="G37" s="11">
        <f t="shared" si="1"/>
        <v>819.82999999999993</v>
      </c>
    </row>
    <row r="38" spans="2:7" ht="15" customHeight="1" x14ac:dyDescent="0.25">
      <c r="B38" s="7" t="s">
        <v>84</v>
      </c>
      <c r="C38" s="28">
        <v>43377</v>
      </c>
      <c r="D38" s="8">
        <v>118</v>
      </c>
      <c r="E38" s="26" t="s">
        <v>38</v>
      </c>
      <c r="F38" s="10">
        <v>49.51</v>
      </c>
      <c r="G38" s="11">
        <f t="shared" si="1"/>
        <v>5842.1799999999994</v>
      </c>
    </row>
    <row r="39" spans="2:7" ht="15" customHeight="1" x14ac:dyDescent="0.25">
      <c r="B39" s="7" t="s">
        <v>84</v>
      </c>
      <c r="C39" s="28">
        <v>43267</v>
      </c>
      <c r="D39" s="8">
        <v>288</v>
      </c>
      <c r="E39" s="26" t="s">
        <v>51</v>
      </c>
      <c r="F39" s="10">
        <v>29.31</v>
      </c>
      <c r="G39" s="11">
        <f t="shared" si="1"/>
        <v>8441.2799999999988</v>
      </c>
    </row>
    <row r="40" spans="2:7" ht="15" customHeight="1" x14ac:dyDescent="0.25">
      <c r="B40" s="7" t="s">
        <v>84</v>
      </c>
      <c r="C40" s="28" t="s">
        <v>97</v>
      </c>
      <c r="D40" s="8">
        <v>0</v>
      </c>
      <c r="E40" s="26" t="s">
        <v>9</v>
      </c>
      <c r="F40" s="10">
        <v>50</v>
      </c>
      <c r="G40" s="11">
        <f t="shared" si="1"/>
        <v>0</v>
      </c>
    </row>
    <row r="41" spans="2:7" ht="15" customHeight="1" x14ac:dyDescent="0.25">
      <c r="B41" s="7" t="s">
        <v>84</v>
      </c>
      <c r="C41" s="28" t="s">
        <v>97</v>
      </c>
      <c r="D41" s="8">
        <v>2</v>
      </c>
      <c r="E41" s="26" t="s">
        <v>10</v>
      </c>
      <c r="F41" s="10">
        <v>96.76</v>
      </c>
      <c r="G41" s="11">
        <f t="shared" si="1"/>
        <v>193.52</v>
      </c>
    </row>
    <row r="42" spans="2:7" ht="15" customHeight="1" x14ac:dyDescent="0.25">
      <c r="B42" s="7" t="s">
        <v>84</v>
      </c>
      <c r="C42" s="28" t="s">
        <v>97</v>
      </c>
      <c r="D42" s="8">
        <v>1</v>
      </c>
      <c r="E42" s="26" t="s">
        <v>11</v>
      </c>
      <c r="F42" s="10">
        <v>80.239999999999995</v>
      </c>
      <c r="G42" s="11">
        <f t="shared" si="1"/>
        <v>80.239999999999995</v>
      </c>
    </row>
    <row r="43" spans="2:7" ht="15" customHeight="1" x14ac:dyDescent="0.25">
      <c r="B43" s="7" t="s">
        <v>84</v>
      </c>
      <c r="C43" s="28">
        <v>43377</v>
      </c>
      <c r="D43" s="8">
        <v>27</v>
      </c>
      <c r="E43" s="26" t="s">
        <v>80</v>
      </c>
      <c r="F43" s="10">
        <v>17.7</v>
      </c>
      <c r="G43" s="11">
        <f t="shared" si="1"/>
        <v>477.9</v>
      </c>
    </row>
    <row r="44" spans="2:7" ht="15" customHeight="1" x14ac:dyDescent="0.25">
      <c r="B44" s="7" t="s">
        <v>84</v>
      </c>
      <c r="C44" s="28" t="s">
        <v>97</v>
      </c>
      <c r="D44" s="8">
        <v>10</v>
      </c>
      <c r="E44" s="13" t="s">
        <v>61</v>
      </c>
      <c r="F44" s="10">
        <v>16.23</v>
      </c>
      <c r="G44" s="11">
        <f t="shared" si="1"/>
        <v>162.30000000000001</v>
      </c>
    </row>
    <row r="45" spans="2:7" ht="15" customHeight="1" x14ac:dyDescent="0.25">
      <c r="B45" s="7" t="s">
        <v>84</v>
      </c>
      <c r="C45" s="28" t="s">
        <v>97</v>
      </c>
      <c r="D45" s="8">
        <v>8</v>
      </c>
      <c r="E45" s="26" t="s">
        <v>13</v>
      </c>
      <c r="F45" s="10">
        <v>16.23</v>
      </c>
      <c r="G45" s="11">
        <f t="shared" si="1"/>
        <v>129.84</v>
      </c>
    </row>
    <row r="46" spans="2:7" ht="15" customHeight="1" x14ac:dyDescent="0.25">
      <c r="B46" s="7" t="s">
        <v>84</v>
      </c>
      <c r="C46" s="28" t="s">
        <v>97</v>
      </c>
      <c r="D46" s="7">
        <v>17</v>
      </c>
      <c r="E46" s="26" t="s">
        <v>12</v>
      </c>
      <c r="F46" s="10">
        <v>16.23</v>
      </c>
      <c r="G46" s="11">
        <f t="shared" si="1"/>
        <v>275.91000000000003</v>
      </c>
    </row>
    <row r="47" spans="2:7" ht="15" customHeight="1" x14ac:dyDescent="0.25">
      <c r="B47" s="7" t="s">
        <v>84</v>
      </c>
      <c r="C47" s="28" t="s">
        <v>97</v>
      </c>
      <c r="D47" s="7">
        <v>23</v>
      </c>
      <c r="E47" s="26" t="s">
        <v>14</v>
      </c>
      <c r="F47" s="10">
        <v>16.23</v>
      </c>
      <c r="G47" s="11">
        <f t="shared" si="1"/>
        <v>373.29</v>
      </c>
    </row>
    <row r="48" spans="2:7" ht="15" customHeight="1" x14ac:dyDescent="0.25">
      <c r="B48" s="7" t="s">
        <v>84</v>
      </c>
      <c r="C48" s="28" t="s">
        <v>97</v>
      </c>
      <c r="D48" s="7">
        <v>0</v>
      </c>
      <c r="E48" s="26" t="s">
        <v>60</v>
      </c>
      <c r="F48" s="10">
        <v>16.23</v>
      </c>
      <c r="G48" s="11">
        <f t="shared" si="1"/>
        <v>0</v>
      </c>
    </row>
    <row r="49" spans="2:7" ht="15" customHeight="1" x14ac:dyDescent="0.25">
      <c r="B49" s="7" t="s">
        <v>84</v>
      </c>
      <c r="C49" s="28" t="s">
        <v>97</v>
      </c>
      <c r="D49" s="7">
        <v>7</v>
      </c>
      <c r="E49" s="26" t="s">
        <v>59</v>
      </c>
      <c r="F49" s="10">
        <v>16.23</v>
      </c>
      <c r="G49" s="11">
        <f t="shared" si="1"/>
        <v>113.61</v>
      </c>
    </row>
    <row r="50" spans="2:7" x14ac:dyDescent="0.25">
      <c r="B50" s="7" t="s">
        <v>84</v>
      </c>
      <c r="C50" s="28" t="s">
        <v>97</v>
      </c>
      <c r="D50" s="7">
        <v>2</v>
      </c>
      <c r="E50" s="26" t="s">
        <v>99</v>
      </c>
      <c r="F50" s="10">
        <v>16.23</v>
      </c>
      <c r="G50" s="11">
        <f t="shared" si="1"/>
        <v>32.46</v>
      </c>
    </row>
    <row r="51" spans="2:7" x14ac:dyDescent="0.25">
      <c r="B51" s="7" t="s">
        <v>84</v>
      </c>
      <c r="C51" s="28">
        <v>43377</v>
      </c>
      <c r="D51" s="7">
        <v>8</v>
      </c>
      <c r="E51" s="26" t="s">
        <v>98</v>
      </c>
      <c r="F51" s="10">
        <v>14.55</v>
      </c>
      <c r="G51" s="11">
        <f t="shared" si="1"/>
        <v>116.4</v>
      </c>
    </row>
    <row r="52" spans="2:7" x14ac:dyDescent="0.25">
      <c r="B52" s="7" t="s">
        <v>84</v>
      </c>
      <c r="C52" s="28">
        <v>43377</v>
      </c>
      <c r="D52" s="7">
        <v>9</v>
      </c>
      <c r="E52" s="26" t="s">
        <v>100</v>
      </c>
      <c r="F52" s="10">
        <v>14.55</v>
      </c>
      <c r="G52" s="11">
        <f t="shared" si="1"/>
        <v>130.95000000000002</v>
      </c>
    </row>
    <row r="53" spans="2:7" ht="15" customHeight="1" x14ac:dyDescent="0.25">
      <c r="B53" s="7" t="s">
        <v>84</v>
      </c>
      <c r="C53" s="28" t="s">
        <v>97</v>
      </c>
      <c r="D53" s="7">
        <v>4</v>
      </c>
      <c r="E53" s="26" t="s">
        <v>15</v>
      </c>
      <c r="F53" s="10">
        <v>5</v>
      </c>
      <c r="G53" s="11">
        <f t="shared" si="1"/>
        <v>20</v>
      </c>
    </row>
    <row r="54" spans="2:7" ht="15" customHeight="1" x14ac:dyDescent="0.25">
      <c r="B54" s="7" t="s">
        <v>84</v>
      </c>
      <c r="C54" s="28" t="s">
        <v>97</v>
      </c>
      <c r="D54" s="7">
        <v>0</v>
      </c>
      <c r="E54" s="26" t="s">
        <v>16</v>
      </c>
      <c r="F54" s="10">
        <v>75</v>
      </c>
      <c r="G54" s="11">
        <f t="shared" si="1"/>
        <v>0</v>
      </c>
    </row>
    <row r="55" spans="2:7" ht="15" customHeight="1" x14ac:dyDescent="0.25">
      <c r="B55" s="7" t="s">
        <v>84</v>
      </c>
      <c r="C55" s="28">
        <v>43377</v>
      </c>
      <c r="D55" s="7">
        <v>2</v>
      </c>
      <c r="E55" s="26" t="s">
        <v>17</v>
      </c>
      <c r="F55" s="10">
        <v>166.91</v>
      </c>
      <c r="G55" s="11">
        <f t="shared" si="1"/>
        <v>333.82</v>
      </c>
    </row>
    <row r="56" spans="2:7" ht="15" customHeight="1" x14ac:dyDescent="0.25">
      <c r="B56" s="7" t="s">
        <v>84</v>
      </c>
      <c r="C56" s="28" t="s">
        <v>97</v>
      </c>
      <c r="D56" s="7">
        <v>6</v>
      </c>
      <c r="E56" s="26" t="s">
        <v>18</v>
      </c>
      <c r="F56" s="10">
        <v>25.96</v>
      </c>
      <c r="G56" s="11">
        <f t="shared" si="1"/>
        <v>155.76</v>
      </c>
    </row>
    <row r="57" spans="2:7" ht="15" customHeight="1" x14ac:dyDescent="0.25">
      <c r="B57" s="7" t="s">
        <v>84</v>
      </c>
      <c r="C57" s="28" t="s">
        <v>97</v>
      </c>
      <c r="D57" s="7">
        <v>1</v>
      </c>
      <c r="E57" s="26" t="s">
        <v>39</v>
      </c>
      <c r="F57" s="10">
        <v>30</v>
      </c>
      <c r="G57" s="11">
        <f t="shared" si="1"/>
        <v>30</v>
      </c>
    </row>
    <row r="58" spans="2:7" ht="15" customHeight="1" x14ac:dyDescent="0.25">
      <c r="B58" s="7" t="s">
        <v>84</v>
      </c>
      <c r="C58" s="28">
        <v>43267</v>
      </c>
      <c r="D58" s="7">
        <v>240</v>
      </c>
      <c r="E58" s="26" t="s">
        <v>44</v>
      </c>
      <c r="F58" s="10">
        <v>6.25</v>
      </c>
      <c r="G58" s="11">
        <f t="shared" si="1"/>
        <v>1500</v>
      </c>
    </row>
    <row r="59" spans="2:7" ht="15" customHeight="1" x14ac:dyDescent="0.25">
      <c r="B59" s="7" t="s">
        <v>84</v>
      </c>
      <c r="C59" s="28">
        <v>43377</v>
      </c>
      <c r="D59" s="7">
        <v>24</v>
      </c>
      <c r="E59" s="26" t="s">
        <v>101</v>
      </c>
      <c r="F59" s="10">
        <v>5.67</v>
      </c>
      <c r="G59" s="11">
        <f t="shared" si="1"/>
        <v>136.07999999999998</v>
      </c>
    </row>
    <row r="60" spans="2:7" ht="15" customHeight="1" x14ac:dyDescent="0.25">
      <c r="B60" s="7" t="s">
        <v>84</v>
      </c>
      <c r="C60" s="28" t="s">
        <v>97</v>
      </c>
      <c r="D60" s="7">
        <v>1</v>
      </c>
      <c r="E60" s="26" t="s">
        <v>56</v>
      </c>
      <c r="F60" s="10">
        <v>6.25</v>
      </c>
      <c r="G60" s="11">
        <f t="shared" si="1"/>
        <v>6.25</v>
      </c>
    </row>
    <row r="61" spans="2:7" ht="15" customHeight="1" x14ac:dyDescent="0.25">
      <c r="B61" s="7" t="s">
        <v>84</v>
      </c>
      <c r="C61" s="28">
        <v>43267</v>
      </c>
      <c r="D61" s="7">
        <v>360</v>
      </c>
      <c r="E61" s="26" t="s">
        <v>45</v>
      </c>
      <c r="F61" s="10">
        <v>6.25</v>
      </c>
      <c r="G61" s="11">
        <f t="shared" si="1"/>
        <v>2250</v>
      </c>
    </row>
    <row r="62" spans="2:7" ht="15" customHeight="1" x14ac:dyDescent="0.25">
      <c r="B62" s="7" t="s">
        <v>84</v>
      </c>
      <c r="C62" s="28" t="s">
        <v>102</v>
      </c>
      <c r="D62" s="7">
        <v>2</v>
      </c>
      <c r="E62" s="26" t="s">
        <v>19</v>
      </c>
      <c r="F62" s="10">
        <v>62.14</v>
      </c>
      <c r="G62" s="11">
        <f t="shared" si="1"/>
        <v>124.28</v>
      </c>
    </row>
    <row r="63" spans="2:7" ht="15" customHeight="1" x14ac:dyDescent="0.25">
      <c r="B63" s="7" t="s">
        <v>84</v>
      </c>
      <c r="C63" s="28" t="s">
        <v>97</v>
      </c>
      <c r="D63" s="7">
        <v>2</v>
      </c>
      <c r="E63" s="13" t="s">
        <v>65</v>
      </c>
      <c r="F63" s="10">
        <v>265.5</v>
      </c>
      <c r="G63" s="11">
        <f t="shared" si="1"/>
        <v>531</v>
      </c>
    </row>
    <row r="64" spans="2:7" x14ac:dyDescent="0.25">
      <c r="B64" s="7" t="s">
        <v>84</v>
      </c>
      <c r="C64" s="28" t="s">
        <v>97</v>
      </c>
      <c r="D64" s="7">
        <v>4</v>
      </c>
      <c r="E64" s="26" t="s">
        <v>20</v>
      </c>
      <c r="F64" s="10">
        <v>105.02</v>
      </c>
      <c r="G64" s="11">
        <f t="shared" si="1"/>
        <v>420.08</v>
      </c>
    </row>
    <row r="65" spans="2:7" ht="15" customHeight="1" x14ac:dyDescent="0.25">
      <c r="B65" s="7" t="s">
        <v>84</v>
      </c>
      <c r="C65" s="28" t="s">
        <v>105</v>
      </c>
      <c r="D65" s="7">
        <v>6</v>
      </c>
      <c r="E65" s="26" t="s">
        <v>46</v>
      </c>
      <c r="F65" s="10">
        <v>82.6</v>
      </c>
      <c r="G65" s="11">
        <f t="shared" si="1"/>
        <v>495.59999999999997</v>
      </c>
    </row>
    <row r="66" spans="2:7" ht="15" customHeight="1" x14ac:dyDescent="0.25">
      <c r="B66" s="7" t="s">
        <v>84</v>
      </c>
      <c r="C66" s="28" t="s">
        <v>97</v>
      </c>
      <c r="D66" s="7">
        <v>3</v>
      </c>
      <c r="E66" s="13" t="s">
        <v>57</v>
      </c>
      <c r="F66" s="10">
        <v>41.3</v>
      </c>
      <c r="G66" s="11">
        <f t="shared" ref="G66:G98" si="2">D66*F66</f>
        <v>123.89999999999999</v>
      </c>
    </row>
    <row r="67" spans="2:7" ht="15" customHeight="1" x14ac:dyDescent="0.25">
      <c r="B67" s="7" t="s">
        <v>84</v>
      </c>
      <c r="C67" s="28" t="s">
        <v>97</v>
      </c>
      <c r="D67" s="7">
        <v>9</v>
      </c>
      <c r="E67" s="26" t="s">
        <v>21</v>
      </c>
      <c r="F67" s="10">
        <v>17.7</v>
      </c>
      <c r="G67" s="11">
        <f t="shared" si="2"/>
        <v>159.29999999999998</v>
      </c>
    </row>
    <row r="68" spans="2:7" ht="15" customHeight="1" x14ac:dyDescent="0.25">
      <c r="B68" s="7" t="s">
        <v>84</v>
      </c>
      <c r="C68" s="28" t="s">
        <v>97</v>
      </c>
      <c r="D68" s="7">
        <v>27</v>
      </c>
      <c r="E68" s="26" t="s">
        <v>22</v>
      </c>
      <c r="F68" s="10">
        <v>20.059999999999999</v>
      </c>
      <c r="G68" s="11">
        <f t="shared" si="2"/>
        <v>541.62</v>
      </c>
    </row>
    <row r="69" spans="2:7" ht="15" customHeight="1" x14ac:dyDescent="0.25">
      <c r="B69" s="7" t="s">
        <v>84</v>
      </c>
      <c r="C69" s="28">
        <v>43377</v>
      </c>
      <c r="D69" s="7">
        <v>11</v>
      </c>
      <c r="E69" s="13" t="s">
        <v>75</v>
      </c>
      <c r="F69" s="10">
        <v>38.94</v>
      </c>
      <c r="G69" s="11">
        <f t="shared" si="2"/>
        <v>428.34</v>
      </c>
    </row>
    <row r="70" spans="2:7" ht="15" customHeight="1" x14ac:dyDescent="0.25">
      <c r="B70" s="7" t="s">
        <v>84</v>
      </c>
      <c r="C70" s="28" t="s">
        <v>97</v>
      </c>
      <c r="D70" s="7">
        <v>11</v>
      </c>
      <c r="E70" s="26" t="s">
        <v>40</v>
      </c>
      <c r="F70" s="10">
        <v>41.3</v>
      </c>
      <c r="G70" s="11">
        <f t="shared" si="2"/>
        <v>454.29999999999995</v>
      </c>
    </row>
    <row r="71" spans="2:7" ht="15" customHeight="1" x14ac:dyDescent="0.25">
      <c r="B71" s="7" t="s">
        <v>84</v>
      </c>
      <c r="C71" s="28" t="s">
        <v>97</v>
      </c>
      <c r="D71" s="7">
        <v>8</v>
      </c>
      <c r="E71" s="26" t="s">
        <v>23</v>
      </c>
      <c r="F71" s="10">
        <v>8.76</v>
      </c>
      <c r="G71" s="11">
        <f t="shared" si="2"/>
        <v>70.08</v>
      </c>
    </row>
    <row r="72" spans="2:7" ht="15" customHeight="1" x14ac:dyDescent="0.25">
      <c r="B72" s="7" t="s">
        <v>84</v>
      </c>
      <c r="C72" s="32" t="s">
        <v>102</v>
      </c>
      <c r="D72" s="7">
        <v>0</v>
      </c>
      <c r="E72" s="13" t="s">
        <v>76</v>
      </c>
      <c r="F72" s="10">
        <v>7.38</v>
      </c>
      <c r="G72" s="11">
        <f t="shared" si="2"/>
        <v>0</v>
      </c>
    </row>
    <row r="73" spans="2:7" ht="15" customHeight="1" x14ac:dyDescent="0.25">
      <c r="B73" s="7" t="s">
        <v>84</v>
      </c>
      <c r="C73" s="28" t="s">
        <v>102</v>
      </c>
      <c r="D73" s="7">
        <v>122</v>
      </c>
      <c r="E73" s="26" t="s">
        <v>24</v>
      </c>
      <c r="F73" s="10">
        <v>11.8</v>
      </c>
      <c r="G73" s="11">
        <f t="shared" si="2"/>
        <v>1439.6000000000001</v>
      </c>
    </row>
    <row r="74" spans="2:7" ht="15" customHeight="1" x14ac:dyDescent="0.25">
      <c r="B74" s="7" t="s">
        <v>84</v>
      </c>
      <c r="C74" s="28" t="s">
        <v>97</v>
      </c>
      <c r="D74" s="7">
        <v>22</v>
      </c>
      <c r="E74" s="26" t="s">
        <v>41</v>
      </c>
      <c r="F74" s="10">
        <v>12.98</v>
      </c>
      <c r="G74" s="11">
        <f t="shared" si="2"/>
        <v>285.56</v>
      </c>
    </row>
    <row r="75" spans="2:7" ht="15" customHeight="1" x14ac:dyDescent="0.25">
      <c r="B75" s="7" t="s">
        <v>84</v>
      </c>
      <c r="C75" s="28" t="s">
        <v>97</v>
      </c>
      <c r="D75" s="7">
        <v>44</v>
      </c>
      <c r="E75" s="26" t="s">
        <v>42</v>
      </c>
      <c r="F75" s="10">
        <v>34.22</v>
      </c>
      <c r="G75" s="11">
        <f t="shared" si="2"/>
        <v>1505.6799999999998</v>
      </c>
    </row>
    <row r="76" spans="2:7" ht="15" customHeight="1" x14ac:dyDescent="0.25">
      <c r="B76" s="7" t="s">
        <v>84</v>
      </c>
      <c r="C76" s="28" t="s">
        <v>97</v>
      </c>
      <c r="D76" s="7">
        <v>3</v>
      </c>
      <c r="E76" s="26" t="s">
        <v>43</v>
      </c>
      <c r="F76" s="10">
        <v>115.64</v>
      </c>
      <c r="G76" s="11">
        <f t="shared" si="2"/>
        <v>346.92</v>
      </c>
    </row>
    <row r="77" spans="2:7" ht="15" customHeight="1" x14ac:dyDescent="0.25">
      <c r="B77" s="7" t="s">
        <v>84</v>
      </c>
      <c r="C77" s="28" t="s">
        <v>97</v>
      </c>
      <c r="D77" s="7">
        <v>50</v>
      </c>
      <c r="E77" s="13" t="s">
        <v>67</v>
      </c>
      <c r="F77" s="10">
        <v>18.649999999999999</v>
      </c>
      <c r="G77" s="11">
        <f t="shared" si="2"/>
        <v>932.49999999999989</v>
      </c>
    </row>
    <row r="78" spans="2:7" ht="30.75" customHeight="1" x14ac:dyDescent="0.25">
      <c r="B78" s="7" t="s">
        <v>84</v>
      </c>
      <c r="C78" s="28" t="s">
        <v>104</v>
      </c>
      <c r="D78" s="7">
        <v>70</v>
      </c>
      <c r="E78" s="26" t="s">
        <v>58</v>
      </c>
      <c r="F78" s="10">
        <v>7.03</v>
      </c>
      <c r="G78" s="11">
        <f t="shared" si="2"/>
        <v>492.1</v>
      </c>
    </row>
    <row r="79" spans="2:7" ht="15" customHeight="1" x14ac:dyDescent="0.25">
      <c r="B79" s="7" t="s">
        <v>84</v>
      </c>
      <c r="C79" s="28" t="s">
        <v>104</v>
      </c>
      <c r="D79" s="7">
        <v>147</v>
      </c>
      <c r="E79" s="26" t="s">
        <v>25</v>
      </c>
      <c r="F79" s="10">
        <v>1</v>
      </c>
      <c r="G79" s="11">
        <f t="shared" si="2"/>
        <v>147</v>
      </c>
    </row>
    <row r="80" spans="2:7" ht="15" customHeight="1" x14ac:dyDescent="0.25">
      <c r="B80" s="7" t="s">
        <v>84</v>
      </c>
      <c r="C80" s="28" t="s">
        <v>103</v>
      </c>
      <c r="D80" s="7">
        <v>500</v>
      </c>
      <c r="E80" s="13" t="s">
        <v>78</v>
      </c>
      <c r="F80" s="10">
        <v>3.54</v>
      </c>
      <c r="G80" s="11">
        <f t="shared" si="2"/>
        <v>1770</v>
      </c>
    </row>
    <row r="81" spans="2:7" ht="15" customHeight="1" x14ac:dyDescent="0.25">
      <c r="B81" s="7" t="s">
        <v>84</v>
      </c>
      <c r="C81" s="28" t="s">
        <v>103</v>
      </c>
      <c r="D81" s="7">
        <v>500</v>
      </c>
      <c r="E81" s="13" t="s">
        <v>79</v>
      </c>
      <c r="F81" s="10">
        <v>4.13</v>
      </c>
      <c r="G81" s="11">
        <f t="shared" si="2"/>
        <v>2065</v>
      </c>
    </row>
    <row r="82" spans="2:7" ht="15" customHeight="1" x14ac:dyDescent="0.25">
      <c r="B82" s="7" t="s">
        <v>84</v>
      </c>
      <c r="C82" s="28" t="s">
        <v>103</v>
      </c>
      <c r="D82" s="7">
        <v>0</v>
      </c>
      <c r="E82" s="24" t="s">
        <v>86</v>
      </c>
      <c r="F82" s="10">
        <v>3.84</v>
      </c>
      <c r="G82" s="11">
        <f t="shared" si="2"/>
        <v>0</v>
      </c>
    </row>
    <row r="83" spans="2:7" ht="33.75" customHeight="1" x14ac:dyDescent="0.25">
      <c r="B83" s="7" t="s">
        <v>84</v>
      </c>
      <c r="C83" s="28">
        <v>43417</v>
      </c>
      <c r="D83" s="7">
        <v>60</v>
      </c>
      <c r="E83" s="26" t="s">
        <v>26</v>
      </c>
      <c r="F83" s="10">
        <v>34.22</v>
      </c>
      <c r="G83" s="11">
        <f t="shared" si="2"/>
        <v>2053.1999999999998</v>
      </c>
    </row>
    <row r="84" spans="2:7" ht="33.75" customHeight="1" x14ac:dyDescent="0.25">
      <c r="B84" s="7" t="s">
        <v>84</v>
      </c>
      <c r="C84" s="28">
        <v>43267</v>
      </c>
      <c r="D84" s="7">
        <v>150</v>
      </c>
      <c r="E84" s="13" t="s">
        <v>68</v>
      </c>
      <c r="F84" s="10">
        <v>5</v>
      </c>
      <c r="G84" s="11">
        <f t="shared" si="2"/>
        <v>750</v>
      </c>
    </row>
    <row r="85" spans="2:7" ht="19.5" customHeight="1" x14ac:dyDescent="0.25">
      <c r="B85" s="7" t="s">
        <v>84</v>
      </c>
      <c r="C85" s="28">
        <v>43271</v>
      </c>
      <c r="D85" s="7">
        <v>1</v>
      </c>
      <c r="E85" s="13" t="s">
        <v>77</v>
      </c>
      <c r="F85" s="10">
        <v>1829</v>
      </c>
      <c r="G85" s="11">
        <f t="shared" si="2"/>
        <v>1829</v>
      </c>
    </row>
    <row r="86" spans="2:7" ht="15" customHeight="1" x14ac:dyDescent="0.25">
      <c r="B86" s="7" t="s">
        <v>84</v>
      </c>
      <c r="C86" s="28">
        <v>43271</v>
      </c>
      <c r="D86" s="7">
        <v>7</v>
      </c>
      <c r="E86" s="26" t="s">
        <v>29</v>
      </c>
      <c r="F86" s="10">
        <v>1327</v>
      </c>
      <c r="G86" s="11">
        <f t="shared" si="2"/>
        <v>9289</v>
      </c>
    </row>
    <row r="87" spans="2:7" ht="15" customHeight="1" x14ac:dyDescent="0.25">
      <c r="B87" s="7" t="s">
        <v>84</v>
      </c>
      <c r="C87" s="28">
        <v>43271</v>
      </c>
      <c r="D87" s="7">
        <v>9</v>
      </c>
      <c r="E87" s="26" t="s">
        <v>30</v>
      </c>
      <c r="F87" s="10">
        <v>1327</v>
      </c>
      <c r="G87" s="11">
        <f t="shared" si="2"/>
        <v>11943</v>
      </c>
    </row>
    <row r="88" spans="2:7" ht="15" customHeight="1" x14ac:dyDescent="0.25">
      <c r="B88" s="7" t="s">
        <v>84</v>
      </c>
      <c r="C88" s="28">
        <v>43271</v>
      </c>
      <c r="D88" s="7">
        <v>9</v>
      </c>
      <c r="E88" s="26" t="s">
        <v>47</v>
      </c>
      <c r="F88" s="10">
        <v>1327</v>
      </c>
      <c r="G88" s="11">
        <f t="shared" si="2"/>
        <v>11943</v>
      </c>
    </row>
    <row r="89" spans="2:7" ht="15" customHeight="1" x14ac:dyDescent="0.25">
      <c r="B89" s="7" t="s">
        <v>84</v>
      </c>
      <c r="C89" s="28">
        <v>43267</v>
      </c>
      <c r="D89" s="7">
        <v>260</v>
      </c>
      <c r="E89" s="26" t="s">
        <v>110</v>
      </c>
      <c r="F89" s="10">
        <v>3</v>
      </c>
      <c r="G89" s="11">
        <f t="shared" si="2"/>
        <v>780</v>
      </c>
    </row>
    <row r="90" spans="2:7" ht="15" customHeight="1" x14ac:dyDescent="0.25">
      <c r="B90" s="7" t="s">
        <v>84</v>
      </c>
      <c r="C90" s="28" t="s">
        <v>102</v>
      </c>
      <c r="D90" s="7">
        <v>0</v>
      </c>
      <c r="E90" s="26" t="s">
        <v>31</v>
      </c>
      <c r="F90" s="10">
        <v>4702.3</v>
      </c>
      <c r="G90" s="11">
        <f t="shared" si="2"/>
        <v>0</v>
      </c>
    </row>
    <row r="91" spans="2:7" ht="15" customHeight="1" x14ac:dyDescent="0.25">
      <c r="B91" s="7" t="s">
        <v>84</v>
      </c>
      <c r="C91" s="28">
        <v>42867</v>
      </c>
      <c r="D91" s="7">
        <v>0</v>
      </c>
      <c r="E91" s="24" t="s">
        <v>88</v>
      </c>
      <c r="F91" s="10">
        <v>324.5</v>
      </c>
      <c r="G91" s="11">
        <f t="shared" si="2"/>
        <v>0</v>
      </c>
    </row>
    <row r="92" spans="2:7" ht="15" customHeight="1" x14ac:dyDescent="0.25">
      <c r="B92" s="7" t="s">
        <v>84</v>
      </c>
      <c r="C92" s="28" t="s">
        <v>102</v>
      </c>
      <c r="D92" s="7">
        <v>2</v>
      </c>
      <c r="E92" s="24" t="s">
        <v>89</v>
      </c>
      <c r="F92" s="25">
        <v>1740</v>
      </c>
      <c r="G92" s="11">
        <f t="shared" si="2"/>
        <v>3480</v>
      </c>
    </row>
    <row r="93" spans="2:7" ht="15" customHeight="1" x14ac:dyDescent="0.25">
      <c r="B93" s="7" t="s">
        <v>84</v>
      </c>
      <c r="C93" s="28" t="s">
        <v>102</v>
      </c>
      <c r="D93" s="7">
        <v>4</v>
      </c>
      <c r="E93" s="24" t="s">
        <v>90</v>
      </c>
      <c r="F93" s="10">
        <v>1850</v>
      </c>
      <c r="G93" s="11">
        <f t="shared" si="2"/>
        <v>7400</v>
      </c>
    </row>
    <row r="94" spans="2:7" ht="15" customHeight="1" x14ac:dyDescent="0.25">
      <c r="B94" s="7" t="s">
        <v>84</v>
      </c>
      <c r="C94" s="28">
        <v>43262</v>
      </c>
      <c r="D94" s="7">
        <v>5</v>
      </c>
      <c r="E94" s="26" t="s">
        <v>32</v>
      </c>
      <c r="F94" s="10">
        <v>3422</v>
      </c>
      <c r="G94" s="11">
        <f t="shared" si="2"/>
        <v>17110</v>
      </c>
    </row>
    <row r="95" spans="2:7" ht="15" customHeight="1" x14ac:dyDescent="0.25">
      <c r="B95" s="7" t="s">
        <v>84</v>
      </c>
      <c r="C95" s="28" t="s">
        <v>97</v>
      </c>
      <c r="D95" s="7">
        <v>2</v>
      </c>
      <c r="E95" s="26" t="s">
        <v>33</v>
      </c>
      <c r="F95" s="10">
        <v>545</v>
      </c>
      <c r="G95" s="11">
        <f t="shared" si="2"/>
        <v>1090</v>
      </c>
    </row>
    <row r="96" spans="2:7" ht="15" customHeight="1" x14ac:dyDescent="0.25">
      <c r="B96" s="7" t="s">
        <v>84</v>
      </c>
      <c r="C96" s="28" t="s">
        <v>97</v>
      </c>
      <c r="D96" s="7">
        <v>4</v>
      </c>
      <c r="E96" s="26" t="s">
        <v>34</v>
      </c>
      <c r="F96" s="10">
        <v>545</v>
      </c>
      <c r="G96" s="11">
        <f t="shared" si="2"/>
        <v>2180</v>
      </c>
    </row>
    <row r="97" spans="2:7" ht="15" customHeight="1" x14ac:dyDescent="0.25">
      <c r="B97" s="7" t="s">
        <v>84</v>
      </c>
      <c r="C97" s="28" t="s">
        <v>102</v>
      </c>
      <c r="D97" s="7">
        <v>5</v>
      </c>
      <c r="E97" s="13" t="s">
        <v>66</v>
      </c>
      <c r="F97" s="10">
        <v>531</v>
      </c>
      <c r="G97" s="11">
        <f t="shared" si="2"/>
        <v>2655</v>
      </c>
    </row>
    <row r="98" spans="2:7" ht="15" customHeight="1" x14ac:dyDescent="0.25">
      <c r="B98" s="7" t="s">
        <v>84</v>
      </c>
      <c r="C98" s="28" t="s">
        <v>97</v>
      </c>
      <c r="D98" s="7">
        <v>1</v>
      </c>
      <c r="E98" s="24" t="s">
        <v>87</v>
      </c>
      <c r="F98" s="10">
        <v>531</v>
      </c>
      <c r="G98" s="11">
        <f t="shared" si="2"/>
        <v>531</v>
      </c>
    </row>
    <row r="99" spans="2:7" x14ac:dyDescent="0.25">
      <c r="B99" s="7" t="s">
        <v>84</v>
      </c>
      <c r="C99" s="28">
        <v>43267</v>
      </c>
      <c r="D99" s="7">
        <v>4</v>
      </c>
      <c r="E99" s="26" t="s">
        <v>28</v>
      </c>
      <c r="F99" s="10">
        <v>236</v>
      </c>
      <c r="G99" s="11">
        <f t="shared" ref="G99:G103" si="3">D99*F99</f>
        <v>944</v>
      </c>
    </row>
    <row r="100" spans="2:7" ht="15" customHeight="1" x14ac:dyDescent="0.25">
      <c r="B100" s="7" t="s">
        <v>84</v>
      </c>
      <c r="C100" s="28" t="s">
        <v>102</v>
      </c>
      <c r="D100" s="7">
        <v>5</v>
      </c>
      <c r="E100" s="26" t="s">
        <v>27</v>
      </c>
      <c r="F100" s="10">
        <v>477.35</v>
      </c>
      <c r="G100" s="11">
        <f t="shared" si="3"/>
        <v>2386.75</v>
      </c>
    </row>
    <row r="101" spans="2:7" ht="15" customHeight="1" x14ac:dyDescent="0.25">
      <c r="B101" s="7" t="s">
        <v>84</v>
      </c>
      <c r="C101" s="28" t="s">
        <v>97</v>
      </c>
      <c r="D101" s="7">
        <v>1</v>
      </c>
      <c r="E101" s="19" t="s">
        <v>63</v>
      </c>
      <c r="F101" s="10">
        <v>501.5</v>
      </c>
      <c r="G101" s="11">
        <f t="shared" si="3"/>
        <v>501.5</v>
      </c>
    </row>
    <row r="102" spans="2:7" ht="15" customHeight="1" x14ac:dyDescent="0.25">
      <c r="B102" s="7" t="s">
        <v>84</v>
      </c>
      <c r="C102" s="28" t="s">
        <v>97</v>
      </c>
      <c r="D102" s="7">
        <v>4</v>
      </c>
      <c r="E102" s="19" t="s">
        <v>62</v>
      </c>
      <c r="F102" s="10">
        <v>430.7</v>
      </c>
      <c r="G102" s="11">
        <f t="shared" si="3"/>
        <v>1722.8</v>
      </c>
    </row>
    <row r="103" spans="2:7" ht="15" customHeight="1" x14ac:dyDescent="0.25">
      <c r="B103" s="7" t="s">
        <v>84</v>
      </c>
      <c r="C103" s="28" t="s">
        <v>107</v>
      </c>
      <c r="D103" s="7">
        <v>15</v>
      </c>
      <c r="E103" s="19" t="s">
        <v>91</v>
      </c>
      <c r="F103" s="10">
        <v>43.66</v>
      </c>
      <c r="G103" s="11">
        <f t="shared" si="3"/>
        <v>654.9</v>
      </c>
    </row>
    <row r="104" spans="2:7" x14ac:dyDescent="0.25">
      <c r="B104" s="14"/>
      <c r="C104" s="29"/>
      <c r="D104" s="20" t="s">
        <v>50</v>
      </c>
      <c r="E104" s="21"/>
      <c r="F104" s="22">
        <f>SUM(F34:F103)</f>
        <v>24090.7</v>
      </c>
      <c r="G104" s="22">
        <f>SUM(G34:G103)</f>
        <v>120946.58</v>
      </c>
    </row>
    <row r="105" spans="2:7" x14ac:dyDescent="0.25">
      <c r="B105" s="4"/>
      <c r="C105" s="31"/>
      <c r="D105" s="1" t="s">
        <v>49</v>
      </c>
      <c r="E105" s="2"/>
      <c r="F105" s="3">
        <f>F32+F104</f>
        <v>26926.620000000003</v>
      </c>
      <c r="G105" s="3">
        <f>G32+G104</f>
        <v>149177.84</v>
      </c>
    </row>
  </sheetData>
  <mergeCells count="2">
    <mergeCell ref="B6:G6"/>
    <mergeCell ref="B8:G8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A1609-DC6F-43E3-B837-23D47977706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BF017-60CE-49EB-BCBD-3D3276DAFED2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</vt:lpstr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JuliaRosario</dc:creator>
  <cp:lastModifiedBy>Patria Martinez</cp:lastModifiedBy>
  <cp:lastPrinted>2018-07-02T19:56:06Z</cp:lastPrinted>
  <dcterms:created xsi:type="dcterms:W3CDTF">2017-08-03T13:49:39Z</dcterms:created>
  <dcterms:modified xsi:type="dcterms:W3CDTF">2018-07-02T19:56:28Z</dcterms:modified>
</cp:coreProperties>
</file>