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oniaf-my.sharepoint.com/personal/carlossanquintin_coniaf_onmicrosoft_com/Documents/DEPARTAMENTO DE PLANIFICACION/INFORME TRIMESTRAL METAS FISICAS-FINANCIERAS/2022/"/>
    </mc:Choice>
  </mc:AlternateContent>
  <xr:revisionPtr revIDLastSave="48" documentId="8_{4574F19A-F3C3-4398-BF7E-88C8A1259818}" xr6:coauthVersionLast="47" xr6:coauthVersionMax="47" xr10:uidLastSave="{CF08FD84-02C0-4D53-AC7A-DDE5B139DB8B}"/>
  <bookViews>
    <workbookView xWindow="30" yWindow="600" windowWidth="28770" windowHeight="15600" xr2:uid="{4338FEAE-DB8E-4C02-BE6D-DDC1311F061E}"/>
  </bookViews>
  <sheets>
    <sheet name="Hoja1" sheetId="1" r:id="rId1"/>
  </sheets>
  <externalReferences>
    <externalReference r:id="rId2"/>
  </externalReferences>
  <definedNames>
    <definedName name="_xlnm.Print_Area" localSheetId="0">Hoja1!$A$1:$J$55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 r="I25" i="1"/>
  <c r="F32" i="1"/>
  <c r="H32" i="1" l="1"/>
  <c r="I29" i="1" l="1"/>
  <c r="I30" i="1"/>
  <c r="J29" i="1"/>
  <c r="J30" i="1"/>
  <c r="B15" i="1"/>
  <c r="J32" i="1" l="1"/>
  <c r="I32" i="1"/>
  <c r="J31" i="1"/>
  <c r="I31" i="1"/>
  <c r="C16" i="1"/>
  <c r="C15" i="1"/>
  <c r="B14" i="1"/>
  <c r="C14" i="1" s="1"/>
</calcChain>
</file>

<file path=xl/sharedStrings.xml><?xml version="1.0" encoding="utf-8"?>
<sst xmlns="http://schemas.openxmlformats.org/spreadsheetml/2006/main" count="90" uniqueCount="82">
  <si>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</si>
  <si>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</si>
  <si>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</si>
  <si>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</si>
  <si>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</si>
  <si>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</si>
  <si>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</si>
  <si>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</si>
  <si>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</si>
  <si>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</si>
  <si>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</si>
  <si>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</si>
  <si>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</si>
  <si>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</si>
  <si>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</si>
  <si>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</si>
  <si>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</si>
  <si>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</si>
  <si>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</si>
  <si>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</si>
  <si>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</si>
  <si>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</si>
  <si>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</si>
  <si>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</si>
  <si>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</si>
  <si>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</si>
  <si>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</si>
  <si>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</si>
  <si>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</si>
  <si>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</si>
  <si>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</si>
  <si>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</si>
  <si>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</si>
  <si>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</si>
  <si>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</si>
  <si>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</si>
  <si>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</si>
  <si>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</si>
  <si>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</si>
  <si>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</si>
  <si>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</si>
  <si>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</si>
  <si>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</si>
  <si>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</si>
  <si>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</si>
  <si>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</si>
  <si>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</si>
  <si>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</si>
  <si>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</si>
  <si>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</si>
  <si>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</si>
  <si>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</si>
  <si>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5177 - Consejo Nacional de Investigaciones Agropecuarias y Forestales</t>
  </si>
  <si>
    <t>01 - Consejo Nacional de Investigaciones Agropecuarias y Forestales</t>
  </si>
  <si>
    <t>0001 - Consejo Nacional de Investigaciones Agropecuarias y Forestales</t>
  </si>
  <si>
    <t>Ser la institución líder del Sistema Nacional de Investigaciones Agropecuarias y Forestales, reconocida nacional e internacionalmente por la transparencia de sus procesos y la búsqueda de la excelencia.</t>
  </si>
  <si>
    <t>3.3.4</t>
  </si>
  <si>
    <t>11. Desarrollo de Políticas para el fomento de las investigaciones tecnológicas agropecuarias y forestales</t>
  </si>
  <si>
    <t>N/A</t>
  </si>
  <si>
    <t>TOTALES</t>
  </si>
  <si>
    <t>Este producto consiste en identificar, priorizar, definir y establecer las políticas públicas de investigaciones agropecuarias y forestales acordes con las políticas de desarrollo del país, a los fines de lograr armonía entre las necesidades de los sectores productivos, la protección de los recursos naturales y las posibilidades institucionales.</t>
  </si>
  <si>
    <t>Carlos Sanquintin B.</t>
  </si>
  <si>
    <t>Enc. Div. Planificacion y Desarrollo</t>
  </si>
  <si>
    <t>Ana Maria Barcelo Larocca</t>
  </si>
  <si>
    <t>Directora Ejecutiva</t>
  </si>
  <si>
    <t>7074: DIRECCION Y COORDINACION</t>
  </si>
  <si>
    <t>7349: SECTOR AGROPECUARIO Y FORESTAL RECIBEN POLÍTICAS PUBLICAS DE INVESTIGACION PARA EL DESARROLLO DEL SECTOR</t>
  </si>
  <si>
    <t>7350  : SECTOR AGROPECUARIO Y FORESTAL CON FINANCIAMIENTO PARA PROYECTOS DE GENERACION DE TECNOLOGIAS AGROPECUARIAS Y FORESTALES</t>
  </si>
  <si>
    <t>Documentos de políticas públicas de investigacion emitidos</t>
  </si>
  <si>
    <t>Proyectos de transferencia de tecnologías   transferidos a técnicos .</t>
  </si>
  <si>
    <t>7350 : SECTOR AGROPECUARIO Y FORESTAL CON FINANCIAMIENTO DE GENERACION Y/O VALIDACION DE TECNOLOGIAS AGROPECUARIAS Y FORESTALES</t>
  </si>
  <si>
    <t>Técnicos extensionistas del Ministerio de Agricultura  a nivel nacional.</t>
  </si>
  <si>
    <t xml:space="preserve"> Periodo: julio-septiembre 2022</t>
  </si>
  <si>
    <t xml:space="preserve"> Fortalecer, estimular y orientar al Sistema Nacional de Generación, Validación, Difusión y Evaluación de la Adopción de Tecnología Agropecuaria y Forestal</t>
  </si>
  <si>
    <r>
      <t>Consiste en la creación de conocimiento mediante la transferencia a técnicos y productores líderes, de las tecnologías generadas y/o validadas por el Sistema Nacional de Investigaciones Agropecuarias y Forestales (SINIAF), para la competitividad del sector agropecuario y forestal.  El programa plantea la definición de políticas públicas agropecuarias y forestales, de manera que se</t>
    </r>
    <r>
      <rPr>
        <sz val="11"/>
        <rFont val="Calibri"/>
        <family val="2"/>
        <scheme val="minor"/>
      </rPr>
      <t xml:space="preserve"> puedan</t>
    </r>
    <r>
      <rPr>
        <sz val="11"/>
        <color theme="1"/>
        <rFont val="Calibri"/>
        <family val="2"/>
        <scheme val="minor"/>
      </rPr>
      <t xml:space="preserve"> priorizar soluciones puntuales a las deficiencias de gestión en las cadenas agroproductivas.</t>
    </r>
  </si>
  <si>
    <t>Contribuir al desarrollo de capacidades en técnicos extensionistas del sector agropecuario y forestal para el desarrollo rural territorial sostenible.  
Magnitud y tiempo: La meta es capacitar a mil seiscientos noventa y seis (1,696) técnicos agropecuarios y forestales a nivel nacional al 31 de diciembre del 2022, mediante la transferencia de tecnologías validadas en 8 cultivos de la canasta básica alimentaria y 7 rubros agropecuarios de vocación exportadora.   El programa también plantea financiar al menos 10 investigaciones de generación y/o validación de tecnologías priorizadas en los procesos de levantamiento de las políticas públicas.</t>
  </si>
  <si>
    <t>Para el año 2022 se tiene programado la definición al menos de tres (3) documentos de políticas públicas de investigación agropecuaria y forestal.                                                                                                                                                                                                                                                                                                                           En este trimestre Julio-septiembre, se programó la elaboración de (1) un documento de políticas públicas. No se logró, pero se concluyó el proceso de licitación y de selección de oferentes y se conformó el comité técnico que evalúa las propuestas de acuerdo con los términos de referencia, para proceder con la adjudicación del asesor que realizará el diagnóstico para elaborar las políticas. En términos financieros, la inversión de este producto representó el 15.08% del valor de la inversión total presupuestada para el año en curso.</t>
  </si>
  <si>
    <t>Debido a que en el trimestre Abril-junio no fue posible adjudicar el proceso, se reprogramaron las actividades no realizadas, ejecutándose en este trimestre Julio-septiembre, lo que provocó una ejecución apenas de un 44% de la meta financiera programada. En el cuarto trimestre se espera completar el proceso e iniciar los trabajos de diagnóstico para definición de las políticas públicas de investigaciones</t>
  </si>
  <si>
    <t>Proceso que se origina a partir de las definiciones de las políticas públicas de Investigaciones, para dar respuesta a la demanda de productos tecnológicos de parte de los productores del sector agropecuario y forestal. Los productos promisorios generados/o validados, se transfieren a técnicos extensionistas, tales como:(capacitaciones, habilidades, tecnologías, métodos de producción, entre otros), de manera que estos sean accesibles a los usuarios finales (agricultores/as) a los fines de gestionar con mayor eficiencia los procesos de producción.</t>
  </si>
  <si>
    <t>En el trimestre se ejecutó el 22% del valor total presupuestado para el año, y el 80 % de la meta física programada, al establecerse 8 parcelas de validación en los cultivos de: Batata, Maíz, Guandul, 2 parcelas de Mango, 2 parcelas en Yuca, y 1 parcela para evaluación de pastos para alimentación de Ovinos y Caprinos.  La meta física programada para el trimestre, se alcanzó en un 166% por encima de lo programado en el trimestre y la financiera en un 98%, ya que los recursos programados pudieron ejecutarse oportunamente.</t>
  </si>
  <si>
    <t>La meta física del trimestre se sobrepasó en un 166% por encima de lo programado en el trimestre, debido a que ya los trabajos de selección de parcelas y contratación de investigadores se habían seleccionado en el trimestre anterior, y se lograron  concluir dichas instalaciones y evaluaciones de resultados.</t>
  </si>
  <si>
    <t xml:space="preserve">Se revisará y actualizará el calendario de actividades, sincronizados con las épocas de siembra de los cultivos, así como mejorar los procesos de compras y contrataciones para no perder la oportunidad de instalar las investigaciones en los trimestres programados.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</si>
</sst>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9"/>
      <name val="Calibri"/>
      <family val="2"/>
    </font>
    <font>
      <sz val="12"/>
      <color theme="1"/>
      <name val="Calibri"/>
      <family val="2"/>
      <scheme val="minor"/>
    </font>
    <font>
      <b/>
      <sz val="9"/>
      <name val="Calibri"/>
      <family val="2"/>
    </font>
    <font>
      <sz val="10"/>
      <color rgb="FF000000"/>
      <name val="Calibri"/>
      <family val="2"/>
      <scheme val="minor"/>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medium">
        <color theme="0" tint="-0.34998626667073579"/>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5" fontId="23" fillId="0" borderId="28" xfId="0" applyNumberFormat="1" applyFont="1" applyBorder="1" applyAlignment="1" applyProtection="1">
      <alignment horizontal="center" vertical="center" wrapText="1" readingOrder="1"/>
      <protection locked="0"/>
    </xf>
    <xf numFmtId="166" fontId="23" fillId="0" borderId="28" xfId="0" applyNumberFormat="1" applyFont="1" applyBorder="1" applyAlignment="1" applyProtection="1">
      <alignment horizontal="center" vertical="center" wrapText="1" readingOrder="1"/>
      <protection locked="0"/>
    </xf>
    <xf numFmtId="0" fontId="8" fillId="0" borderId="17" xfId="0" applyFont="1" applyBorder="1" applyAlignment="1">
      <alignment horizontal="left" vertical="center"/>
    </xf>
    <xf numFmtId="0" fontId="24" fillId="0" borderId="0" xfId="0" applyFont="1" applyAlignment="1">
      <alignment horizontal="left" vertical="center"/>
    </xf>
    <xf numFmtId="0" fontId="24" fillId="0" borderId="18" xfId="0" applyFont="1" applyBorder="1" applyAlignment="1">
      <alignment horizontal="left" vertical="center"/>
    </xf>
    <xf numFmtId="0" fontId="8" fillId="0" borderId="17" xfId="0" applyFont="1" applyBorder="1" applyAlignment="1">
      <alignment horizontal="center" vertical="center"/>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10" fontId="23" fillId="6" borderId="28" xfId="2" applyNumberFormat="1" applyFont="1" applyFill="1" applyBorder="1" applyAlignment="1" applyProtection="1">
      <alignment horizontal="center" vertical="center" wrapText="1" readingOrder="1"/>
      <protection locked="0"/>
    </xf>
    <xf numFmtId="167" fontId="23" fillId="6" borderId="25" xfId="0" applyNumberFormat="1" applyFont="1" applyFill="1" applyBorder="1" applyAlignment="1" applyProtection="1">
      <alignment horizontal="center" vertical="center" wrapText="1" readingOrder="1"/>
      <protection locked="0"/>
    </xf>
    <xf numFmtId="10" fontId="17" fillId="6" borderId="28" xfId="2" applyNumberFormat="1" applyFont="1" applyFill="1" applyBorder="1" applyAlignment="1" applyProtection="1">
      <alignment horizontal="center" vertical="center" wrapText="1" readingOrder="1"/>
      <protection locked="0"/>
    </xf>
    <xf numFmtId="167" fontId="17" fillId="6" borderId="25" xfId="0" applyNumberFormat="1" applyFont="1" applyFill="1" applyBorder="1" applyAlignment="1" applyProtection="1">
      <alignment horizontal="center" vertical="center" wrapText="1" readingOrder="1"/>
      <protection locked="0"/>
    </xf>
    <xf numFmtId="0" fontId="8" fillId="0" borderId="17" xfId="0" applyFont="1" applyBorder="1" applyAlignment="1">
      <alignment horizontal="left" vertical="center" wrapText="1"/>
    </xf>
    <xf numFmtId="0" fontId="17" fillId="0" borderId="38" xfId="0" applyFont="1" applyBorder="1" applyAlignment="1" applyProtection="1">
      <alignment vertical="top" wrapText="1"/>
      <protection locked="0"/>
    </xf>
    <xf numFmtId="165" fontId="17" fillId="0" borderId="38" xfId="0" applyNumberFormat="1" applyFont="1" applyBorder="1" applyAlignment="1" applyProtection="1">
      <alignment horizontal="center" vertical="center" wrapText="1" readingOrder="1"/>
      <protection locked="0"/>
    </xf>
    <xf numFmtId="166" fontId="17" fillId="0" borderId="38" xfId="0" applyNumberFormat="1" applyFont="1" applyBorder="1" applyAlignment="1" applyProtection="1">
      <alignment horizontal="center" vertical="center" wrapText="1" readingOrder="1"/>
      <protection locked="0"/>
    </xf>
    <xf numFmtId="165" fontId="17" fillId="0" borderId="38" xfId="0" applyNumberFormat="1" applyFont="1" applyBorder="1" applyAlignment="1" applyProtection="1">
      <alignment horizontal="center" vertical="center" wrapText="1"/>
      <protection locked="0"/>
    </xf>
    <xf numFmtId="10" fontId="17" fillId="6" borderId="38" xfId="2" applyNumberFormat="1" applyFont="1" applyFill="1" applyBorder="1" applyAlignment="1" applyProtection="1">
      <alignment horizontal="center" vertical="center" wrapText="1" readingOrder="1"/>
      <protection locked="0"/>
    </xf>
    <xf numFmtId="167" fontId="17" fillId="6" borderId="39" xfId="0" applyNumberFormat="1" applyFont="1" applyFill="1" applyBorder="1" applyAlignment="1" applyProtection="1">
      <alignment horizontal="center" vertical="center" wrapText="1" readingOrder="1"/>
      <protection locked="0"/>
    </xf>
    <xf numFmtId="0" fontId="8" fillId="0" borderId="33" xfId="0" applyFont="1" applyBorder="1" applyAlignment="1">
      <alignment horizontal="left" vertical="center" wrapText="1"/>
    </xf>
    <xf numFmtId="0" fontId="8" fillId="0" borderId="0" xfId="0" applyFont="1" applyAlignment="1">
      <alignment horizontal="left" vertical="center"/>
    </xf>
    <xf numFmtId="0" fontId="23" fillId="0" borderId="28" xfId="0" applyFont="1" applyBorder="1" applyAlignment="1" applyProtection="1">
      <alignment horizontal="center" vertical="center" wrapText="1"/>
      <protection locked="0"/>
    </xf>
    <xf numFmtId="0" fontId="25" fillId="0" borderId="24" xfId="0" applyFont="1" applyBorder="1" applyAlignment="1" applyProtection="1">
      <alignment vertical="center" wrapText="1"/>
      <protection locked="0"/>
    </xf>
    <xf numFmtId="0" fontId="25" fillId="0" borderId="37" xfId="0" applyFont="1" applyBorder="1" applyAlignment="1" applyProtection="1">
      <alignment horizontal="center" vertical="center" wrapText="1"/>
      <protection locked="0"/>
    </xf>
    <xf numFmtId="0" fontId="19" fillId="0" borderId="0" xfId="0" applyFont="1" applyAlignment="1">
      <alignment horizontal="left" vertical="center" wrapText="1"/>
    </xf>
    <xf numFmtId="0" fontId="14" fillId="0" borderId="0" xfId="0" applyFont="1" applyAlignment="1" applyProtection="1">
      <alignment horizontal="center"/>
      <protection locked="0"/>
    </xf>
    <xf numFmtId="0" fontId="14" fillId="0" borderId="0" xfId="0" applyFont="1" applyProtection="1">
      <protection locked="0"/>
    </xf>
    <xf numFmtId="43" fontId="0" fillId="0" borderId="0" xfId="1" applyFont="1"/>
    <xf numFmtId="43" fontId="0" fillId="0" borderId="0" xfId="0" applyNumberFormat="1"/>
    <xf numFmtId="0" fontId="9" fillId="0" borderId="41" xfId="0" applyFont="1" applyBorder="1" applyAlignment="1">
      <alignment vertical="center"/>
    </xf>
    <xf numFmtId="0" fontId="9" fillId="0" borderId="41" xfId="0" applyFont="1" applyBorder="1" applyAlignment="1">
      <alignment vertical="center" wrapText="1"/>
    </xf>
    <xf numFmtId="0" fontId="9" fillId="0" borderId="42" xfId="0" applyFont="1" applyBorder="1" applyAlignment="1">
      <alignmen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27" fillId="0" borderId="18"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49" fontId="10" fillId="0" borderId="19" xfId="0" quotePrefix="1" applyNumberFormat="1" applyFont="1" applyBorder="1" applyAlignment="1" applyProtection="1">
      <alignment horizontal="left" vertical="top" wrapText="1"/>
      <protection locked="0"/>
    </xf>
    <xf numFmtId="49" fontId="10" fillId="0" borderId="20" xfId="0" quotePrefix="1" applyNumberFormat="1" applyFont="1" applyBorder="1" applyAlignment="1" applyProtection="1">
      <alignment horizontal="left" vertical="top" wrapText="1"/>
      <protection locked="0"/>
    </xf>
    <xf numFmtId="49" fontId="10" fillId="0" borderId="21" xfId="0" quotePrefix="1" applyNumberFormat="1" applyFont="1" applyBorder="1" applyAlignment="1" applyProtection="1">
      <alignment horizontal="left" vertical="top"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43" fontId="14" fillId="6" borderId="25" xfId="1" applyFont="1" applyFill="1" applyBorder="1" applyAlignment="1">
      <alignment horizontal="center" vertical="center" wrapText="1" readingOrder="1"/>
    </xf>
    <xf numFmtId="43" fontId="14" fillId="6" borderId="36" xfId="1" applyFont="1" applyFill="1" applyBorder="1" applyAlignment="1">
      <alignment horizontal="center" vertical="center" wrapText="1" readingOrder="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7" fillId="4" borderId="40" xfId="0" applyFont="1" applyFill="1" applyBorder="1" applyAlignment="1">
      <alignment horizontal="left" vertical="center"/>
    </xf>
    <xf numFmtId="0" fontId="14" fillId="6" borderId="3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3" fontId="11" fillId="0" borderId="25" xfId="1" applyFont="1" applyFill="1" applyBorder="1" applyAlignment="1" applyProtection="1">
      <alignment horizontal="center" vertical="center" wrapText="1" readingOrder="1"/>
      <protection locked="0"/>
    </xf>
    <xf numFmtId="43" fontId="11" fillId="0" borderId="36" xfId="1" applyFont="1" applyFill="1" applyBorder="1" applyAlignment="1" applyProtection="1">
      <alignment horizontal="center" vertical="center" wrapText="1" readingOrder="1"/>
      <protection locked="0"/>
    </xf>
    <xf numFmtId="43" fontId="11" fillId="0" borderId="24" xfId="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0" borderId="0" xfId="0" applyFont="1" applyAlignment="1" applyProtection="1">
      <alignment horizontal="center"/>
      <protection locked="0"/>
    </xf>
    <xf numFmtId="0" fontId="11" fillId="0" borderId="0" xfId="0" applyFont="1" applyAlignment="1" applyProtection="1">
      <alignment horizontal="center"/>
      <protection locked="0"/>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3" xfId="0" applyBorder="1" applyAlignment="1" applyProtection="1">
      <alignment horizontal="left" vertical="center" wrapText="1"/>
      <protection locked="0"/>
    </xf>
    <xf numFmtId="0" fontId="19" fillId="0" borderId="0" xfId="0" applyFont="1" applyAlignment="1">
      <alignment horizontal="left" vertical="center" wrapText="1"/>
    </xf>
    <xf numFmtId="0" fontId="12" fillId="6" borderId="22"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42335</xdr:colOff>
      <xdr:row>0</xdr:row>
      <xdr:rowOff>51955</xdr:rowOff>
    </xdr:from>
    <xdr:ext cx="1526670" cy="909203"/>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42335" y="51955"/>
          <a:ext cx="1526670" cy="9092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2"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calculatedColumnFormula>SUBTOTAL(109,H25:H28)</calculatedColumnFormula>
    </tableColumn>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S53"/>
  <sheetViews>
    <sheetView tabSelected="1" topLeftCell="A20" zoomScale="110" zoomScaleNormal="110" zoomScaleSheetLayoutView="100" workbookViewId="0">
      <selection activeCell="M46" sqref="M46"/>
    </sheetView>
  </sheetViews>
  <sheetFormatPr baseColWidth="10" defaultRowHeight="15" x14ac:dyDescent="0.25"/>
  <cols>
    <col min="1" max="1" width="23.7109375" style="5" customWidth="1"/>
    <col min="2" max="2" width="20.28515625" style="5" customWidth="1"/>
    <col min="3" max="9" width="12.7109375" style="5" customWidth="1"/>
    <col min="10" max="10" width="17.140625" style="5" customWidth="1"/>
    <col min="11" max="11" width="14.140625" bestFit="1" customWidth="1"/>
    <col min="12" max="12" width="13.140625" bestFit="1" customWidth="1"/>
  </cols>
  <sheetData>
    <row r="1" spans="1:10" ht="33" customHeight="1" thickBot="1" x14ac:dyDescent="0.3">
      <c r="A1" s="15"/>
      <c r="B1" s="85" t="s">
        <v>51</v>
      </c>
      <c r="C1" s="86"/>
      <c r="D1" s="86"/>
      <c r="E1" s="86"/>
      <c r="F1" s="86"/>
      <c r="G1" s="86"/>
      <c r="H1" s="86"/>
      <c r="I1" s="86"/>
      <c r="J1" s="87"/>
    </row>
    <row r="2" spans="1:10" ht="21.75" thickBot="1" x14ac:dyDescent="0.3">
      <c r="A2" s="16"/>
      <c r="B2" s="88" t="s">
        <v>0</v>
      </c>
      <c r="C2" s="89"/>
      <c r="D2" s="88" t="s">
        <v>1</v>
      </c>
      <c r="E2" s="89"/>
      <c r="F2" s="89"/>
      <c r="G2" s="89"/>
      <c r="H2" s="90"/>
      <c r="I2" s="1" t="s">
        <v>2</v>
      </c>
      <c r="J2" s="2" t="s">
        <v>3</v>
      </c>
    </row>
    <row r="3" spans="1:10" ht="21.75" thickBot="1" x14ac:dyDescent="0.3">
      <c r="A3" s="17"/>
      <c r="B3" s="91" t="s">
        <v>4</v>
      </c>
      <c r="C3" s="92"/>
      <c r="D3" s="93" t="s">
        <v>72</v>
      </c>
      <c r="E3" s="94"/>
      <c r="F3" s="94"/>
      <c r="G3" s="94"/>
      <c r="H3" s="95"/>
      <c r="I3" s="21"/>
      <c r="J3" s="22"/>
    </row>
    <row r="4" spans="1:10" x14ac:dyDescent="0.25">
      <c r="A4" s="96"/>
      <c r="B4" s="97"/>
      <c r="C4" s="97"/>
      <c r="D4" s="98"/>
      <c r="E4" s="98"/>
      <c r="F4" s="98"/>
      <c r="G4" s="98"/>
      <c r="H4" s="98"/>
      <c r="I4" s="97"/>
      <c r="J4" s="99"/>
    </row>
    <row r="5" spans="1:10" ht="3" customHeight="1" x14ac:dyDescent="0.25">
      <c r="A5" s="82"/>
      <c r="B5" s="83"/>
      <c r="C5" s="83"/>
      <c r="D5" s="83"/>
      <c r="E5" s="83"/>
      <c r="F5" s="83"/>
      <c r="G5" s="83"/>
      <c r="H5" s="83"/>
      <c r="I5" s="83"/>
      <c r="J5" s="84"/>
    </row>
    <row r="6" spans="1:10" ht="15.75" x14ac:dyDescent="0.25">
      <c r="A6" s="66" t="s">
        <v>5</v>
      </c>
      <c r="B6" s="67"/>
      <c r="C6" s="67"/>
      <c r="D6" s="67"/>
      <c r="E6" s="67"/>
      <c r="F6" s="67"/>
      <c r="G6" s="67"/>
      <c r="H6" s="67"/>
      <c r="I6" s="67"/>
      <c r="J6" s="68"/>
    </row>
    <row r="7" spans="1:10" ht="15.75" x14ac:dyDescent="0.25">
      <c r="A7" s="73" t="s">
        <v>6</v>
      </c>
      <c r="B7" s="74"/>
      <c r="C7" s="74"/>
      <c r="D7" s="74"/>
      <c r="E7" s="74"/>
      <c r="F7" s="74"/>
      <c r="G7" s="74"/>
      <c r="H7" s="74"/>
      <c r="I7" s="74"/>
      <c r="J7" s="75"/>
    </row>
    <row r="8" spans="1:10" x14ac:dyDescent="0.25">
      <c r="A8" s="3" t="s">
        <v>7</v>
      </c>
      <c r="B8" s="59" t="s">
        <v>52</v>
      </c>
      <c r="C8" s="60"/>
      <c r="D8" s="60"/>
      <c r="E8" s="60"/>
      <c r="F8" s="60"/>
      <c r="G8" s="60"/>
      <c r="H8" s="60"/>
      <c r="I8" s="60"/>
      <c r="J8" s="61"/>
    </row>
    <row r="9" spans="1:10" ht="15" customHeight="1" x14ac:dyDescent="0.25">
      <c r="A9" s="18" t="s">
        <v>36</v>
      </c>
      <c r="B9" s="70" t="s">
        <v>53</v>
      </c>
      <c r="C9" s="71"/>
      <c r="D9" s="71"/>
      <c r="E9" s="71"/>
      <c r="F9" s="71"/>
      <c r="G9" s="71"/>
      <c r="H9" s="71"/>
      <c r="I9" s="71"/>
      <c r="J9" s="72"/>
    </row>
    <row r="10" spans="1:10" x14ac:dyDescent="0.25">
      <c r="A10" s="18" t="s">
        <v>37</v>
      </c>
      <c r="B10" s="59" t="s">
        <v>54</v>
      </c>
      <c r="C10" s="60"/>
      <c r="D10" s="60"/>
      <c r="E10" s="60"/>
      <c r="F10" s="60"/>
      <c r="G10" s="60"/>
      <c r="H10" s="60"/>
      <c r="I10" s="60"/>
      <c r="J10" s="61"/>
    </row>
    <row r="11" spans="1:10" ht="31.5" customHeight="1" x14ac:dyDescent="0.25">
      <c r="A11" s="52" t="s">
        <v>8</v>
      </c>
      <c r="B11" s="62" t="s">
        <v>73</v>
      </c>
      <c r="C11" s="62"/>
      <c r="D11" s="62"/>
      <c r="E11" s="62"/>
      <c r="F11" s="62"/>
      <c r="G11" s="62"/>
      <c r="H11" s="62"/>
      <c r="I11" s="62"/>
      <c r="J11" s="63"/>
    </row>
    <row r="12" spans="1:10" ht="33" customHeight="1" x14ac:dyDescent="0.25">
      <c r="A12" s="52" t="s">
        <v>9</v>
      </c>
      <c r="B12" s="64" t="s">
        <v>55</v>
      </c>
      <c r="C12" s="64"/>
      <c r="D12" s="64"/>
      <c r="E12" s="64"/>
      <c r="F12" s="64"/>
      <c r="G12" s="64"/>
      <c r="H12" s="64"/>
      <c r="I12" s="64"/>
      <c r="J12" s="65"/>
    </row>
    <row r="13" spans="1:10" ht="15.75" x14ac:dyDescent="0.25">
      <c r="A13" s="66" t="s">
        <v>10</v>
      </c>
      <c r="B13" s="67"/>
      <c r="C13" s="67"/>
      <c r="D13" s="67"/>
      <c r="E13" s="67"/>
      <c r="F13" s="67"/>
      <c r="G13" s="67"/>
      <c r="H13" s="67"/>
      <c r="I13" s="67"/>
      <c r="J13" s="68"/>
    </row>
    <row r="14" spans="1:10" ht="27.75" customHeight="1" x14ac:dyDescent="0.25">
      <c r="A14" s="3" t="s">
        <v>11</v>
      </c>
      <c r="B14" s="19">
        <f>_xlfn.NUMBERVALUE(LEFT($B$16,1))</f>
        <v>3</v>
      </c>
      <c r="C14" s="69" t="str">
        <f>IFERROR(VLOOKUP(B14,'[1]Validacion datos'!A2:B5,2,FALSE),"")</f>
        <v>DESARROLLO PRODUCTIVO</v>
      </c>
      <c r="D14" s="69"/>
      <c r="E14" s="69"/>
      <c r="F14" s="69"/>
      <c r="G14" s="69"/>
      <c r="H14" s="69"/>
      <c r="I14" s="69"/>
      <c r="J14" s="69"/>
    </row>
    <row r="15" spans="1:10" ht="26.25" customHeight="1" x14ac:dyDescent="0.25">
      <c r="A15" s="3" t="s">
        <v>12</v>
      </c>
      <c r="B15" s="6">
        <f>_xlfn.NUMBERVALUE(LEFT(B16,3))</f>
        <v>3.3</v>
      </c>
      <c r="C15" s="69" t="str">
        <f>IFERROR(VLOOKUP(B15,'[1]Validacion datos'!A8:B26,2,FALSE),"")</f>
        <v>Competitividad e innovavión en un ambiente favorable a la cooperación y la responsabilidad social</v>
      </c>
      <c r="D15" s="69"/>
      <c r="E15" s="69"/>
      <c r="F15" s="69"/>
      <c r="G15" s="69"/>
      <c r="H15" s="69"/>
      <c r="I15" s="69"/>
      <c r="J15" s="69"/>
    </row>
    <row r="16" spans="1:10" ht="36" customHeight="1" x14ac:dyDescent="0.25">
      <c r="A16" s="3" t="s">
        <v>13</v>
      </c>
      <c r="B16" s="6" t="s">
        <v>56</v>
      </c>
      <c r="C16" s="132" t="str">
        <f>IFERROR(VLOOKUP(B16,'[1]Validacion datos'!D8:E64,2,FALSE),"")</f>
        <v>Fortalecer el sistema nacional de ciencia, tecnoloíia e innovación para dea respuestas a las demandas económicas, sociales y culturales de la nación y propiciar la inserción en la sociedad y economía del conocimiento</v>
      </c>
      <c r="D16" s="132"/>
      <c r="E16" s="132"/>
      <c r="F16" s="132"/>
      <c r="G16" s="132"/>
      <c r="H16" s="132"/>
      <c r="I16" s="132"/>
      <c r="J16" s="132"/>
    </row>
    <row r="17" spans="1:12" ht="15.75" x14ac:dyDescent="0.25">
      <c r="A17" s="66" t="s">
        <v>14</v>
      </c>
      <c r="B17" s="67"/>
      <c r="C17" s="67"/>
      <c r="D17" s="67"/>
      <c r="E17" s="67"/>
      <c r="F17" s="67"/>
      <c r="G17" s="67"/>
      <c r="H17" s="67"/>
      <c r="I17" s="67"/>
      <c r="J17" s="68"/>
    </row>
    <row r="18" spans="1:12" ht="29.25" customHeight="1" x14ac:dyDescent="0.25">
      <c r="A18" s="52" t="s">
        <v>15</v>
      </c>
      <c r="B18" s="100" t="s">
        <v>57</v>
      </c>
      <c r="C18" s="100"/>
      <c r="D18" s="100"/>
      <c r="E18" s="100"/>
      <c r="F18" s="100"/>
      <c r="G18" s="100"/>
      <c r="H18" s="100"/>
      <c r="I18" s="100"/>
      <c r="J18" s="101"/>
    </row>
    <row r="19" spans="1:12" ht="61.5" customHeight="1" x14ac:dyDescent="0.25">
      <c r="A19" s="53" t="s">
        <v>16</v>
      </c>
      <c r="B19" s="64" t="s">
        <v>74</v>
      </c>
      <c r="C19" s="64"/>
      <c r="D19" s="64"/>
      <c r="E19" s="64"/>
      <c r="F19" s="64"/>
      <c r="G19" s="64"/>
      <c r="H19" s="64"/>
      <c r="I19" s="64"/>
      <c r="J19" s="65"/>
    </row>
    <row r="20" spans="1:12" x14ac:dyDescent="0.25">
      <c r="A20" s="53" t="s">
        <v>17</v>
      </c>
      <c r="B20" s="64" t="s">
        <v>71</v>
      </c>
      <c r="C20" s="64"/>
      <c r="D20" s="64"/>
      <c r="E20" s="64"/>
      <c r="F20" s="64"/>
      <c r="G20" s="64"/>
      <c r="H20" s="64"/>
      <c r="I20" s="64"/>
      <c r="J20" s="65"/>
    </row>
    <row r="21" spans="1:12" ht="78" customHeight="1" x14ac:dyDescent="0.25">
      <c r="A21" s="54" t="s">
        <v>38</v>
      </c>
      <c r="B21" s="102" t="s">
        <v>75</v>
      </c>
      <c r="C21" s="102"/>
      <c r="D21" s="102"/>
      <c r="E21" s="102"/>
      <c r="F21" s="102"/>
      <c r="G21" s="102"/>
      <c r="H21" s="102"/>
      <c r="I21" s="102"/>
      <c r="J21" s="103"/>
    </row>
    <row r="22" spans="1:12" ht="15.75" x14ac:dyDescent="0.25">
      <c r="A22" s="66" t="s">
        <v>18</v>
      </c>
      <c r="B22" s="67"/>
      <c r="C22" s="67"/>
      <c r="D22" s="67"/>
      <c r="E22" s="67"/>
      <c r="F22" s="67"/>
      <c r="G22" s="67"/>
      <c r="H22" s="67"/>
      <c r="I22" s="67"/>
      <c r="J22" s="68"/>
    </row>
    <row r="23" spans="1:12" ht="15.75" x14ac:dyDescent="0.25">
      <c r="A23" s="73" t="s">
        <v>19</v>
      </c>
      <c r="B23" s="74"/>
      <c r="C23" s="74"/>
      <c r="D23" s="74"/>
      <c r="E23" s="74"/>
      <c r="F23" s="74"/>
      <c r="G23" s="74"/>
      <c r="H23" s="74"/>
      <c r="I23" s="74"/>
      <c r="J23" s="75"/>
    </row>
    <row r="24" spans="1:12" ht="15" customHeight="1" x14ac:dyDescent="0.25">
      <c r="A24" s="76" t="s">
        <v>20</v>
      </c>
      <c r="B24" s="77"/>
      <c r="C24" s="80" t="s">
        <v>21</v>
      </c>
      <c r="D24" s="81"/>
      <c r="E24" s="81"/>
      <c r="F24" s="105" t="s">
        <v>22</v>
      </c>
      <c r="G24" s="105"/>
      <c r="H24" s="77"/>
      <c r="I24" s="78" t="s">
        <v>23</v>
      </c>
      <c r="J24" s="79"/>
    </row>
    <row r="25" spans="1:12" x14ac:dyDescent="0.25">
      <c r="A25" s="106">
        <v>72826675</v>
      </c>
      <c r="B25" s="107"/>
      <c r="C25" s="113">
        <v>83876675</v>
      </c>
      <c r="D25" s="114"/>
      <c r="E25" s="115"/>
      <c r="F25" s="116">
        <v>41346654.229999997</v>
      </c>
      <c r="G25" s="117"/>
      <c r="H25" s="118"/>
      <c r="I25" s="108">
        <f>IF(F25&gt;0,F25/C25,0)</f>
        <v>0.49294579488278473</v>
      </c>
      <c r="J25" s="109"/>
      <c r="K25" s="51"/>
    </row>
    <row r="26" spans="1:12" ht="15.75" x14ac:dyDescent="0.25">
      <c r="A26" s="73" t="s">
        <v>24</v>
      </c>
      <c r="B26" s="74"/>
      <c r="C26" s="74"/>
      <c r="D26" s="74"/>
      <c r="E26" s="74"/>
      <c r="F26" s="74"/>
      <c r="G26" s="74"/>
      <c r="H26" s="74"/>
      <c r="I26" s="74"/>
      <c r="J26" s="75"/>
    </row>
    <row r="27" spans="1:12" ht="21.75" customHeight="1" x14ac:dyDescent="0.25">
      <c r="A27" s="4"/>
      <c r="B27"/>
      <c r="C27" s="110" t="s">
        <v>50</v>
      </c>
      <c r="D27" s="111"/>
      <c r="E27" s="110" t="s">
        <v>48</v>
      </c>
      <c r="F27" s="111"/>
      <c r="G27" s="110" t="s">
        <v>49</v>
      </c>
      <c r="H27" s="110"/>
      <c r="I27" s="110" t="s">
        <v>25</v>
      </c>
      <c r="J27" s="112"/>
    </row>
    <row r="28" spans="1:12" ht="38.25" x14ac:dyDescent="0.25">
      <c r="A28" s="7" t="s">
        <v>26</v>
      </c>
      <c r="B28" s="8" t="s">
        <v>27</v>
      </c>
      <c r="C28" s="8" t="s">
        <v>39</v>
      </c>
      <c r="D28" s="8" t="s">
        <v>40</v>
      </c>
      <c r="E28" s="8" t="s">
        <v>42</v>
      </c>
      <c r="F28" s="8" t="s">
        <v>43</v>
      </c>
      <c r="G28" s="8" t="s">
        <v>44</v>
      </c>
      <c r="H28" s="8" t="s">
        <v>45</v>
      </c>
      <c r="I28" s="8" t="s">
        <v>46</v>
      </c>
      <c r="J28" s="9" t="s">
        <v>47</v>
      </c>
    </row>
    <row r="29" spans="1:12" ht="33.75" customHeight="1" x14ac:dyDescent="0.25">
      <c r="A29" s="45" t="s">
        <v>65</v>
      </c>
      <c r="B29" s="44" t="s">
        <v>58</v>
      </c>
      <c r="C29" s="44" t="s">
        <v>58</v>
      </c>
      <c r="D29" s="24">
        <v>24756381</v>
      </c>
      <c r="E29" s="12" t="s">
        <v>58</v>
      </c>
      <c r="F29" s="12">
        <v>6188845.0999999996</v>
      </c>
      <c r="G29" s="13" t="s">
        <v>58</v>
      </c>
      <c r="H29" s="24">
        <v>5956738.9500000002</v>
      </c>
      <c r="I29" s="31" t="e">
        <f t="shared" ref="I29:I30" si="0">IF(G29&gt;0,G29/C29,0)</f>
        <v>#VALUE!</v>
      </c>
      <c r="J29" s="32">
        <f t="shared" ref="J29:J30" si="1">IF(H29&gt;0,H29/D29,0)</f>
        <v>0.24061428647426295</v>
      </c>
    </row>
    <row r="30" spans="1:12" ht="102" customHeight="1" x14ac:dyDescent="0.25">
      <c r="A30" s="45" t="s">
        <v>66</v>
      </c>
      <c r="B30" s="10" t="s">
        <v>68</v>
      </c>
      <c r="C30" s="23">
        <v>3</v>
      </c>
      <c r="D30" s="24">
        <v>10787041</v>
      </c>
      <c r="E30" s="11">
        <v>1</v>
      </c>
      <c r="F30" s="12">
        <v>3724620</v>
      </c>
      <c r="G30" s="13">
        <v>0</v>
      </c>
      <c r="H30" s="24">
        <v>1627158.95</v>
      </c>
      <c r="I30" s="31">
        <f t="shared" si="0"/>
        <v>0</v>
      </c>
      <c r="J30" s="32">
        <f t="shared" si="1"/>
        <v>0.15084386441100947</v>
      </c>
    </row>
    <row r="31" spans="1:12" ht="92.25" customHeight="1" x14ac:dyDescent="0.25">
      <c r="A31" s="45" t="s">
        <v>67</v>
      </c>
      <c r="B31" s="10" t="s">
        <v>69</v>
      </c>
      <c r="C31" s="11">
        <v>10</v>
      </c>
      <c r="D31" s="12">
        <v>37283253</v>
      </c>
      <c r="E31" s="11">
        <v>3</v>
      </c>
      <c r="F31" s="12">
        <v>8248674</v>
      </c>
      <c r="G31" s="13">
        <v>8</v>
      </c>
      <c r="H31" s="12">
        <v>8127301.5</v>
      </c>
      <c r="I31" s="33">
        <f t="shared" ref="I31:J32" si="2">IF(G31&gt;0,G31/C31,0)</f>
        <v>0.8</v>
      </c>
      <c r="J31" s="34">
        <f t="shared" si="2"/>
        <v>0.21798799316143364</v>
      </c>
    </row>
    <row r="32" spans="1:12" ht="27.75" customHeight="1" thickBot="1" x14ac:dyDescent="0.3">
      <c r="A32" s="46" t="s">
        <v>59</v>
      </c>
      <c r="B32" s="36"/>
      <c r="C32" s="37"/>
      <c r="D32" s="38">
        <f>SUBTOTAL(109,D29:D31)</f>
        <v>72826675</v>
      </c>
      <c r="E32" s="38"/>
      <c r="F32" s="38">
        <f>SUBTOTAL(109,F29:F31)</f>
        <v>18162139.100000001</v>
      </c>
      <c r="G32" s="39"/>
      <c r="H32" s="38">
        <f>SUBTOTAL(109,H29:H31)</f>
        <v>15711199.4</v>
      </c>
      <c r="I32" s="40">
        <f t="shared" si="2"/>
        <v>0</v>
      </c>
      <c r="J32" s="41">
        <f t="shared" si="2"/>
        <v>0.21573413038560391</v>
      </c>
      <c r="K32" s="50"/>
      <c r="L32" s="51"/>
    </row>
    <row r="33" spans="1:19" ht="24.75" customHeight="1" x14ac:dyDescent="0.25">
      <c r="A33" s="104" t="s">
        <v>28</v>
      </c>
      <c r="B33" s="104"/>
      <c r="C33" s="104"/>
      <c r="D33" s="104"/>
      <c r="E33" s="104"/>
      <c r="F33" s="104"/>
      <c r="G33" s="104"/>
      <c r="H33" s="104"/>
      <c r="I33" s="104"/>
      <c r="J33" s="104"/>
    </row>
    <row r="34" spans="1:19" ht="21" customHeight="1" x14ac:dyDescent="0.25">
      <c r="A34" s="73" t="s">
        <v>29</v>
      </c>
      <c r="B34" s="74"/>
      <c r="C34" s="74"/>
      <c r="D34" s="74"/>
      <c r="E34" s="74"/>
      <c r="F34" s="74"/>
      <c r="G34" s="74"/>
      <c r="H34" s="74"/>
      <c r="I34" s="74"/>
      <c r="J34" s="75"/>
    </row>
    <row r="35" spans="1:19" ht="27" customHeight="1" x14ac:dyDescent="0.25">
      <c r="A35" s="25" t="s">
        <v>30</v>
      </c>
      <c r="B35" s="43" t="s">
        <v>66</v>
      </c>
      <c r="C35" s="26"/>
      <c r="D35" s="26"/>
      <c r="E35" s="26"/>
      <c r="F35" s="26"/>
      <c r="G35" s="26"/>
      <c r="H35" s="26"/>
      <c r="I35" s="26"/>
      <c r="J35" s="27"/>
    </row>
    <row r="36" spans="1:19" ht="45.75" customHeight="1" x14ac:dyDescent="0.25">
      <c r="A36" s="14" t="s">
        <v>31</v>
      </c>
      <c r="B36" s="64" t="s">
        <v>60</v>
      </c>
      <c r="C36" s="64"/>
      <c r="D36" s="64"/>
      <c r="E36" s="64"/>
      <c r="F36" s="64"/>
      <c r="G36" s="64"/>
      <c r="H36" s="64"/>
      <c r="I36" s="64"/>
      <c r="J36" s="65"/>
    </row>
    <row r="37" spans="1:19" ht="81" customHeight="1" x14ac:dyDescent="0.25">
      <c r="A37" s="14" t="s">
        <v>32</v>
      </c>
      <c r="B37" s="62" t="s">
        <v>76</v>
      </c>
      <c r="C37" s="62"/>
      <c r="D37" s="62"/>
      <c r="E37" s="62"/>
      <c r="F37" s="62"/>
      <c r="G37" s="62"/>
      <c r="H37" s="62"/>
      <c r="I37" s="62"/>
      <c r="J37" s="63"/>
      <c r="K37" s="55"/>
      <c r="L37" s="55"/>
      <c r="M37" s="55"/>
      <c r="N37" s="55"/>
      <c r="O37" s="55"/>
      <c r="P37" s="55"/>
      <c r="Q37" s="55"/>
      <c r="R37" s="56"/>
    </row>
    <row r="38" spans="1:19" ht="48.75" customHeight="1" x14ac:dyDescent="0.25">
      <c r="A38" s="35" t="s">
        <v>33</v>
      </c>
      <c r="B38" s="123" t="s">
        <v>77</v>
      </c>
      <c r="C38" s="123"/>
      <c r="D38" s="123"/>
      <c r="E38" s="123"/>
      <c r="F38" s="123"/>
      <c r="G38" s="123"/>
      <c r="H38" s="123"/>
      <c r="I38" s="123"/>
      <c r="J38" s="124"/>
    </row>
    <row r="39" spans="1:19" ht="0.75" customHeight="1" x14ac:dyDescent="0.25">
      <c r="A39" s="28"/>
      <c r="B39" s="29"/>
      <c r="C39" s="29"/>
      <c r="D39" s="29"/>
      <c r="E39" s="29"/>
      <c r="F39" s="29"/>
      <c r="G39" s="29"/>
      <c r="H39" s="29"/>
      <c r="I39" s="29"/>
      <c r="J39" s="30"/>
    </row>
    <row r="40" spans="1:19" ht="36" customHeight="1" x14ac:dyDescent="0.25">
      <c r="A40" s="25" t="s">
        <v>30</v>
      </c>
      <c r="B40" s="125" t="s">
        <v>70</v>
      </c>
      <c r="C40" s="125"/>
      <c r="D40" s="125"/>
      <c r="E40" s="125"/>
      <c r="F40" s="125"/>
      <c r="G40" s="125"/>
      <c r="H40" s="125"/>
      <c r="I40" s="125"/>
      <c r="J40" s="126"/>
    </row>
    <row r="41" spans="1:19" ht="60.75" customHeight="1" x14ac:dyDescent="0.25">
      <c r="A41" s="14" t="s">
        <v>31</v>
      </c>
      <c r="B41" s="62" t="s">
        <v>78</v>
      </c>
      <c r="C41" s="62"/>
      <c r="D41" s="62"/>
      <c r="E41" s="62"/>
      <c r="F41" s="62"/>
      <c r="G41" s="62"/>
      <c r="H41" s="62"/>
      <c r="I41" s="62"/>
      <c r="J41" s="63"/>
    </row>
    <row r="42" spans="1:19" ht="63.75" customHeight="1" x14ac:dyDescent="0.25">
      <c r="A42" s="14" t="s">
        <v>32</v>
      </c>
      <c r="B42" s="64" t="s">
        <v>79</v>
      </c>
      <c r="C42" s="64"/>
      <c r="D42" s="64"/>
      <c r="E42" s="64"/>
      <c r="F42" s="64"/>
      <c r="G42" s="64"/>
      <c r="H42" s="64"/>
      <c r="I42" s="64"/>
      <c r="J42" s="65"/>
      <c r="K42" s="55"/>
      <c r="L42" s="55"/>
      <c r="M42" s="55"/>
      <c r="N42" s="55"/>
      <c r="O42" s="55"/>
      <c r="P42" s="55"/>
      <c r="Q42" s="55"/>
      <c r="R42" s="56"/>
    </row>
    <row r="43" spans="1:19" ht="57" customHeight="1" x14ac:dyDescent="0.25">
      <c r="A43" s="42" t="s">
        <v>33</v>
      </c>
      <c r="B43" s="121" t="s">
        <v>80</v>
      </c>
      <c r="C43" s="121"/>
      <c r="D43" s="121"/>
      <c r="E43" s="121"/>
      <c r="F43" s="121"/>
      <c r="G43" s="121"/>
      <c r="H43" s="121"/>
      <c r="I43" s="121"/>
      <c r="J43" s="122"/>
    </row>
    <row r="44" spans="1:19" ht="2.25" customHeight="1" x14ac:dyDescent="0.25">
      <c r="A44" s="28"/>
      <c r="B44" s="29"/>
      <c r="C44" s="29"/>
      <c r="D44" s="29"/>
      <c r="E44" s="29"/>
      <c r="F44" s="29"/>
      <c r="G44" s="29"/>
      <c r="H44" s="29"/>
      <c r="I44" s="29"/>
      <c r="J44" s="30"/>
    </row>
    <row r="45" spans="1:19" ht="21" customHeight="1" x14ac:dyDescent="0.25">
      <c r="A45" s="66" t="s">
        <v>34</v>
      </c>
      <c r="B45" s="67"/>
      <c r="C45" s="67"/>
      <c r="D45" s="67"/>
      <c r="E45" s="67"/>
      <c r="F45" s="67"/>
      <c r="G45" s="67"/>
      <c r="H45" s="67"/>
      <c r="I45" s="67"/>
      <c r="J45" s="68"/>
    </row>
    <row r="46" spans="1:19" ht="21" customHeight="1" x14ac:dyDescent="0.25">
      <c r="A46" s="127" t="s">
        <v>35</v>
      </c>
      <c r="B46" s="128"/>
      <c r="C46" s="128"/>
      <c r="D46" s="128"/>
      <c r="E46" s="128"/>
      <c r="F46" s="128"/>
      <c r="G46" s="128"/>
      <c r="H46" s="128"/>
      <c r="I46" s="128"/>
      <c r="J46" s="129"/>
    </row>
    <row r="47" spans="1:19" ht="41.25" customHeight="1" x14ac:dyDescent="0.25">
      <c r="A47" s="130" t="s">
        <v>81</v>
      </c>
      <c r="B47" s="102"/>
      <c r="C47" s="102"/>
      <c r="D47" s="102"/>
      <c r="E47" s="102"/>
      <c r="F47" s="102"/>
      <c r="G47" s="102"/>
      <c r="H47" s="102"/>
      <c r="I47" s="102"/>
      <c r="J47" s="103"/>
      <c r="K47" s="57"/>
      <c r="L47" s="57"/>
      <c r="M47" s="57"/>
      <c r="N47" s="57"/>
      <c r="O47" s="57"/>
      <c r="P47" s="57"/>
      <c r="Q47" s="57"/>
      <c r="R47" s="57"/>
      <c r="S47" s="58"/>
    </row>
    <row r="48" spans="1:19" ht="4.5" customHeight="1" x14ac:dyDescent="0.25">
      <c r="A48" s="20"/>
      <c r="B48" s="20"/>
      <c r="C48" s="20"/>
      <c r="D48" s="20"/>
      <c r="E48" s="20"/>
      <c r="F48" s="20"/>
      <c r="G48" s="20"/>
      <c r="H48" s="20"/>
      <c r="I48" s="20"/>
      <c r="J48" s="20"/>
    </row>
    <row r="49" spans="1:10" ht="30.75" customHeight="1" x14ac:dyDescent="0.25">
      <c r="A49" s="131" t="s">
        <v>41</v>
      </c>
      <c r="B49" s="131"/>
      <c r="C49" s="131"/>
      <c r="D49" s="131"/>
      <c r="E49" s="131"/>
      <c r="F49" s="131"/>
      <c r="G49" s="131"/>
      <c r="H49" s="131"/>
      <c r="I49" s="131"/>
      <c r="J49" s="131"/>
    </row>
    <row r="50" spans="1:10" ht="3" customHeight="1" x14ac:dyDescent="0.25">
      <c r="A50" s="47"/>
      <c r="B50" s="47"/>
      <c r="C50" s="47"/>
      <c r="D50" s="47"/>
      <c r="E50" s="47"/>
      <c r="F50" s="47"/>
      <c r="G50" s="47"/>
      <c r="H50" s="47"/>
      <c r="I50" s="47"/>
      <c r="J50" s="47"/>
    </row>
    <row r="51" spans="1:10" ht="38.25" customHeight="1" x14ac:dyDescent="0.25"/>
    <row r="52" spans="1:10" x14ac:dyDescent="0.25">
      <c r="A52" s="48" t="s">
        <v>61</v>
      </c>
      <c r="B52" s="49"/>
      <c r="C52" s="119" t="s">
        <v>63</v>
      </c>
      <c r="D52" s="119"/>
      <c r="E52" s="119"/>
    </row>
    <row r="53" spans="1:10" x14ac:dyDescent="0.25">
      <c r="A53" s="5" t="s">
        <v>62</v>
      </c>
      <c r="C53" s="120" t="s">
        <v>64</v>
      </c>
      <c r="D53" s="120"/>
      <c r="E53" s="120"/>
    </row>
  </sheetData>
  <mergeCells count="56">
    <mergeCell ref="C15:J15"/>
    <mergeCell ref="C52:E52"/>
    <mergeCell ref="C53:E53"/>
    <mergeCell ref="B43:J43"/>
    <mergeCell ref="B36:J36"/>
    <mergeCell ref="B37:J37"/>
    <mergeCell ref="B41:J41"/>
    <mergeCell ref="B42:J42"/>
    <mergeCell ref="B38:J38"/>
    <mergeCell ref="B40:J40"/>
    <mergeCell ref="A45:J45"/>
    <mergeCell ref="A46:J46"/>
    <mergeCell ref="A47:J47"/>
    <mergeCell ref="A49:J49"/>
    <mergeCell ref="C16:J16"/>
    <mergeCell ref="A17:J17"/>
    <mergeCell ref="B18:J18"/>
    <mergeCell ref="B19:J19"/>
    <mergeCell ref="B20:J20"/>
    <mergeCell ref="B21:J21"/>
    <mergeCell ref="A33:J33"/>
    <mergeCell ref="F24:H24"/>
    <mergeCell ref="A25:B25"/>
    <mergeCell ref="I25:J25"/>
    <mergeCell ref="A26:J26"/>
    <mergeCell ref="C27:D27"/>
    <mergeCell ref="G27:H27"/>
    <mergeCell ref="I27:J27"/>
    <mergeCell ref="C25:E25"/>
    <mergeCell ref="F25:H25"/>
    <mergeCell ref="E27:F27"/>
    <mergeCell ref="A5:J5"/>
    <mergeCell ref="A6:J6"/>
    <mergeCell ref="A7:J7"/>
    <mergeCell ref="B1:J1"/>
    <mergeCell ref="B2:C2"/>
    <mergeCell ref="D2:H2"/>
    <mergeCell ref="B3:C3"/>
    <mergeCell ref="D3:H3"/>
    <mergeCell ref="A4:J4"/>
    <mergeCell ref="K37:R37"/>
    <mergeCell ref="K42:R42"/>
    <mergeCell ref="K47:S47"/>
    <mergeCell ref="B8:J8"/>
    <mergeCell ref="B11:J11"/>
    <mergeCell ref="B12:J12"/>
    <mergeCell ref="A13:J13"/>
    <mergeCell ref="C14:J14"/>
    <mergeCell ref="B9:J9"/>
    <mergeCell ref="B10:J10"/>
    <mergeCell ref="A34:J34"/>
    <mergeCell ref="A22:J22"/>
    <mergeCell ref="A23:J23"/>
    <mergeCell ref="A24:B24"/>
    <mergeCell ref="I24:J24"/>
    <mergeCell ref="C24:E24"/>
  </mergeCells>
  <phoneticPr fontId="22" type="noConversion"/>
  <dataValidations count="14">
    <dataValidation allowBlank="1" showInputMessage="1" showErrorMessage="1" prompt="Monto presupuestado para el producto" sqref="F28:F30 E31:F32 D28:D32" xr:uid="{247AEBBA-5BB4-404D-982B-514E41C68A75}"/>
    <dataValidation allowBlank="1" showInputMessage="1" showErrorMessage="1" prompt="Meta anual del indicador" sqref="E28:E30 C28 C30:C32" xr:uid="{F1CB8B99-164D-4F51-9E69-AECE57493A93}"/>
    <dataValidation allowBlank="1" showInputMessage="1" showErrorMessage="1" prompt="Nombre del indicador" sqref="C29 B28:B32" xr:uid="{3FF3C7F1-052B-4689-97E1-0EEC782A6AE3}"/>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7:J48 K47:S47" xr:uid="{DA848EFB-3FC8-4206-B557-B09F4E34DBE3}"/>
    <dataValidation allowBlank="1" showInputMessage="1" showErrorMessage="1" prompt="¿En qué consiste el producto? su objetivo" sqref="B36:J36 B41:J41" xr:uid="{C5CE3DEC-0EC8-49F9-8F89-90A444E4EB2F}"/>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 allowBlank="1" showInputMessage="1" showErrorMessage="1" prompt="Monto ejecutado en el trimestre" sqref="H28:H32" xr:uid="{90E46E24-8E3F-4224-9F5D-F387CD76556E}"/>
    <dataValidation allowBlank="1" showInputMessage="1" showErrorMessage="1" prompt="Meta alcanzada en el trimestre" sqref="G28:G32" xr:uid="{078E0B3D-C3D5-4323-9A6F-7DD5AA0A91C9}"/>
    <dataValidation allowBlank="1" showInputMessage="1" showErrorMessage="1" prompt="Nombre de cada producto" sqref="A28:A32" xr:uid="{2947E0C5-61A1-48DD-8DCD-04F9232477FC}"/>
    <dataValidation allowBlank="1" showInputMessage="1" showErrorMessage="1" prompt="1. Describir lo plasmado en el presupuesto_x000a_2. Describir lo alcanzado en términos financieros y de producción " sqref="B37:R37 B42:R42" xr:uid="{A72D67B3-A10B-4E8F-9A22-A756D2816C9A}"/>
  </dataValidations>
  <pageMargins left="0.70866141732283472" right="0.70866141732283472" top="0.74803149606299213" bottom="0.74803149606299213" header="0.31496062992125984" footer="0.31496062992125984"/>
  <pageSetup scale="60" orientation="portrait" r:id="rId1"/>
  <rowBreaks count="1" manualBreakCount="1">
    <brk id="32" max="9" man="1"/>
  </rowBreaks>
  <ignoredErrors>
    <ignoredError sqref="I32:J32 I31:J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Manuel Sanquintin Beras</cp:lastModifiedBy>
  <cp:lastPrinted>2022-10-17T15:28:33Z</cp:lastPrinted>
  <dcterms:created xsi:type="dcterms:W3CDTF">2021-03-22T15:50:10Z</dcterms:created>
  <dcterms:modified xsi:type="dcterms:W3CDTF">2022-10-31T19:08:35Z</dcterms:modified>
</cp:coreProperties>
</file>