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 Rosario\Desktop\"/>
    </mc:Choice>
  </mc:AlternateContent>
  <bookViews>
    <workbookView xWindow="0" yWindow="0" windowWidth="20490" windowHeight="7530" tabRatio="855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 " sheetId="6" r:id="rId6"/>
    <sheet name="JULIO" sheetId="7" r:id="rId7"/>
    <sheet name="AGOSTO" sheetId="8" r:id="rId8"/>
    <sheet name="SEPT" sheetId="9" r:id="rId9"/>
    <sheet name="OCT" sheetId="10" r:id="rId10"/>
    <sheet name="NOV" sheetId="11" r:id="rId11"/>
    <sheet name="DIC" sheetId="12" r:id="rId12"/>
    <sheet name="Hoja1" sheetId="14" r:id="rId13"/>
  </sheets>
  <definedNames>
    <definedName name="_xlnm.Print_Area" localSheetId="7">AGOSTO!$A$1:$I$5</definedName>
    <definedName name="_xlnm.Print_Area" localSheetId="0">ENERO!$A$1:$K$60</definedName>
    <definedName name="_xlnm.Print_Area" localSheetId="1">FEBRERO!$A$1:$I$5</definedName>
    <definedName name="_xlnm.Print_Area" localSheetId="6">JULIO!$A$1:$H$6</definedName>
    <definedName name="_xlnm.Print_Area" localSheetId="5">'JUNIO '!$A$1:$H$8</definedName>
    <definedName name="_xlnm.Print_Area" localSheetId="2">MARZO!$A$1:$I$8</definedName>
    <definedName name="_xlnm.Print_Titles" localSheetId="3">ABRIL!$1:$4</definedName>
    <definedName name="_xlnm.Print_Titles" localSheetId="7">AGOSTO!$1:$4</definedName>
    <definedName name="_xlnm.Print_Titles" localSheetId="0">ENERO!$1:$4</definedName>
    <definedName name="_xlnm.Print_Titles" localSheetId="1">FEBRERO!$1:$4</definedName>
    <definedName name="_xlnm.Print_Titles" localSheetId="4">MAYO!$1:$4</definedName>
    <definedName name="_xlnm.Print_Titles" localSheetId="8">SEPT!$1:$6</definedName>
  </definedNames>
  <calcPr calcId="171027"/>
</workbook>
</file>

<file path=xl/calcChain.xml><?xml version="1.0" encoding="utf-8"?>
<calcChain xmlns="http://schemas.openxmlformats.org/spreadsheetml/2006/main">
  <c r="E48" i="1" l="1"/>
  <c r="A26" i="1" l="1"/>
  <c r="A14" i="1"/>
  <c r="F26" i="1" l="1"/>
  <c r="H26" i="1" l="1"/>
  <c r="K26" i="1" l="1"/>
  <c r="K27" i="1" s="1"/>
  <c r="J26" i="1"/>
  <c r="J27" i="1" s="1"/>
  <c r="I26" i="1"/>
  <c r="F14" i="1"/>
  <c r="C38" i="1" s="1"/>
  <c r="I14" i="1"/>
  <c r="H14" i="1"/>
  <c r="C39" i="1" s="1"/>
  <c r="K14" i="1"/>
  <c r="K15" i="1" s="1"/>
  <c r="G35" i="1" s="1"/>
  <c r="J14" i="1"/>
  <c r="J15" i="1" s="1"/>
  <c r="G34" i="1" l="1"/>
  <c r="C40" i="1"/>
  <c r="J28" i="1"/>
  <c r="C41" i="1"/>
  <c r="J16" i="1"/>
  <c r="G39" i="1" l="1"/>
</calcChain>
</file>

<file path=xl/sharedStrings.xml><?xml version="1.0" encoding="utf-8"?>
<sst xmlns="http://schemas.openxmlformats.org/spreadsheetml/2006/main" count="115" uniqueCount="69">
  <si>
    <t xml:space="preserve">No. </t>
  </si>
  <si>
    <t>CURSOS-TALLERES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</si>
  <si>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</si>
  <si>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</si>
  <si>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</si>
  <si>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</si>
  <si>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</si>
  <si>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</si>
  <si>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</si>
  <si>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</si>
  <si>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Productores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</si>
  <si>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</si>
  <si>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</si>
  <si>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</si>
  <si>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</si>
  <si>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</si>
  <si>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</si>
  <si>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</si>
  <si>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Ángel Pimentel</t>
  </si>
  <si>
    <t>Días de Campo:</t>
  </si>
  <si>
    <t>Total Beneficiarios</t>
  </si>
  <si>
    <t>FECHA</t>
  </si>
  <si>
    <t>Técnicos</t>
  </si>
  <si>
    <t>EJECUCIÓN  DE CAPACITACIÓN AGROPECUARIA  ENERO  2018</t>
  </si>
  <si>
    <t>DEPARTAMENTO RECURSOS NATURALES</t>
  </si>
  <si>
    <t xml:space="preserve">COSTO LOGÍSTICO EROGADO  (RD$) </t>
  </si>
  <si>
    <t xml:space="preserve">COSTO FACILITADORES  EROGADO               (RD$) </t>
  </si>
  <si>
    <t>Curso de Agricultura Orgánica</t>
  </si>
  <si>
    <t>José A. Nova y Marco César Justo</t>
  </si>
  <si>
    <t>Enero         17 y 18</t>
  </si>
  <si>
    <t>Curso Gestión de Suelos y Agua</t>
  </si>
  <si>
    <t>Enero                      19 y 20</t>
  </si>
  <si>
    <t xml:space="preserve">La Ceiba de Bonet, Villa Los Almácigos, Santiago Rodríguez </t>
  </si>
  <si>
    <t xml:space="preserve">Andrés Peralta y Rafael Chávez </t>
  </si>
  <si>
    <t>Enero                        24 y 25</t>
  </si>
  <si>
    <t>Centro de Capacitación de la Reforma Agraria (CECARA), Santiago y finca de pitahahya en Hato del Yaque.</t>
  </si>
  <si>
    <t>TOTAL (CURSOS-TALLERES)  AGRICULTURA COMPETITIVA</t>
  </si>
  <si>
    <t>Curso de Agricultura Orgánica para productores de pitahaya</t>
  </si>
  <si>
    <t>DIRECCION EJECUTIVA</t>
  </si>
  <si>
    <t>CONFERENCIAS</t>
  </si>
  <si>
    <t>CONFERENCISTA</t>
  </si>
  <si>
    <t>Juan M. Chávez</t>
  </si>
  <si>
    <t>Agricultura de Precisión en R.D.</t>
  </si>
  <si>
    <t>Barahona</t>
  </si>
  <si>
    <t>ESTADISTICAS</t>
  </si>
  <si>
    <t xml:space="preserve">                           Costo Facilitadores erogado:</t>
  </si>
  <si>
    <t>Conferencias:</t>
  </si>
  <si>
    <t>Horas:</t>
  </si>
  <si>
    <t>Costo Total</t>
  </si>
  <si>
    <t xml:space="preserve">Juan Arthur </t>
  </si>
  <si>
    <t>EJECUCIÓN  DE CAPACITACIÓN AGROPECUARIA  FEBRERO  2018</t>
  </si>
  <si>
    <t>CANT. HORAS</t>
  </si>
  <si>
    <t>EJECUCIÓN  DE CAPACITACIÓN AGROPECUARIA  MARZO  2018</t>
  </si>
  <si>
    <t>EJECUCIÓN  DE CAPACITACIÓN AGROPECUARIA  ABRIL  2018</t>
  </si>
  <si>
    <t>EJECUCIÓN  DE CAPACITACIÓN AGROPECUARIA  MAYO  2018</t>
  </si>
  <si>
    <t>EJECUCIÓN  DE CAPACITACIÓN AGROPECUARIA JUNIO  2018</t>
  </si>
  <si>
    <t>EJECUCIÓN  DE CAPACITACIÓN AGROPECUARIA  JULIO  2018</t>
  </si>
  <si>
    <t>EJECUCIÓN  DE CAPACITACIÓN AGROPECUARIA  AGOSTO  2018</t>
  </si>
  <si>
    <t>EJECUCIÓN  DE CAPACITACIÓN AGROPECUARIA  SEPTIEMBRE  2018</t>
  </si>
  <si>
    <t>EJECUCIÓN  DE CAPACITACIÓN AGROPECUARIA OCTUBRE  2018</t>
  </si>
  <si>
    <t xml:space="preserve">     EJECUCIÓN  DE CAPACITACIÓN AGROPECUARIA  NOVIEMBRE  2018</t>
  </si>
  <si>
    <t xml:space="preserve">          EJECUCIÓN  DE CAPACITACIÓN AGROPECUARIA  DICIEMBRE  2018</t>
  </si>
  <si>
    <t>Productores</t>
  </si>
  <si>
    <t>Total beneficiarios</t>
  </si>
  <si>
    <t xml:space="preserve">                       GRÁFICOS</t>
  </si>
  <si>
    <t xml:space="preserve">                                    Costo Logístico erogado:</t>
  </si>
  <si>
    <t xml:space="preserve"> Enero  26</t>
  </si>
  <si>
    <t xml:space="preserve"> Enero  27</t>
  </si>
  <si>
    <t>La Ceiba de Bonet de Villa Los Almácigos, Santiago Rodríguez.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</si>
</sst>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rgb="FF00000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6" fillId="0" borderId="0" xfId="0" applyFont="1" applyAlignment="1"/>
    <xf numFmtId="0" fontId="13" fillId="0" borderId="0" xfId="0" applyFont="1"/>
    <xf numFmtId="0" fontId="18" fillId="0" borderId="0" xfId="0" applyFont="1"/>
    <xf numFmtId="4" fontId="18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center" wrapText="1"/>
    </xf>
    <xf numFmtId="1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0" fillId="0" borderId="0" xfId="0" applyFont="1" applyAlignment="1"/>
    <xf numFmtId="4" fontId="21" fillId="0" borderId="0" xfId="0" applyNumberFormat="1" applyFont="1"/>
    <xf numFmtId="0" fontId="10" fillId="0" borderId="0" xfId="0" applyFont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27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28" fillId="0" borderId="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7" fontId="18" fillId="2" borderId="4" xfId="0" applyNumberFormat="1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 wrapText="1"/>
    </xf>
    <xf numFmtId="0" fontId="18" fillId="0" borderId="0" xfId="0" applyFont="1" applyBorder="1" applyAlignment="1"/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0" fillId="0" borderId="14" xfId="0" applyFont="1" applyBorder="1" applyAlignment="1">
      <alignment horizontal="left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2" xfId="0" applyFont="1" applyBorder="1" applyAlignment="1"/>
    <xf numFmtId="0" fontId="7" fillId="0" borderId="3" xfId="0" applyFont="1" applyBorder="1" applyAlignment="1"/>
    <xf numFmtId="4" fontId="10" fillId="0" borderId="1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CAPACITACIONES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8AE-46F1-BAC7-58897CFF27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37B-4439-8ABC-A3BCC5459D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37B-4439-8ABC-A3BCC5459DB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ENERO!$B$46:$B$48</c:f>
              <c:strCache>
                <c:ptCount val="3"/>
                <c:pt idx="0">
                  <c:v>Cursos-Talleres:</c:v>
                </c:pt>
                <c:pt idx="1">
                  <c:v>Socializaciones:</c:v>
                </c:pt>
                <c:pt idx="2">
                  <c:v>Conferencias:</c:v>
                </c:pt>
              </c:strCache>
            </c:strRef>
          </c:cat>
          <c:val>
            <c:numRef>
              <c:f>ENERO!$C$46:$C$48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6F1-BAC7-58897CFF27F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8E-45A1-8516-97EF1C68D3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8E-45A1-8516-97EF1C68D3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ENERO!$D$46:$D$47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ENERO!$E$46:$E$47</c:f>
              <c:numCache>
                <c:formatCode>General</c:formatCode>
                <c:ptCount val="2"/>
                <c:pt idx="0">
                  <c:v>90</c:v>
                </c:pt>
                <c:pt idx="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6-453C-B766-D4E6D7865D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</xdr:row>
      <xdr:rowOff>38100</xdr:rowOff>
    </xdr:from>
    <xdr:to>
      <xdr:col>2</xdr:col>
      <xdr:colOff>914400</xdr:colOff>
      <xdr:row>59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9E2840-FEA4-44B1-801D-FDB9A45DA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1085850</xdr:colOff>
      <xdr:row>49</xdr:row>
      <xdr:rowOff>47625</xdr:rowOff>
    </xdr:from>
    <xdr:to>
      <xdr:col>5</xdr:col>
      <xdr:colOff>28575</xdr:colOff>
      <xdr:row>59</xdr:row>
      <xdr:rowOff>66674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52BA8AC-388D-4717-AADA-9DF403C61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096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14382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609600"/>
          <a:ext cx="876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0"/>
          <a:ext cx="876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2</xdr:col>
      <xdr:colOff>57150</xdr:colOff>
      <xdr:row>3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143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096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609600"/>
          <a:ext cx="762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609600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609600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0960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0960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609600"/>
          <a:ext cx="1285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2</xdr:col>
      <xdr:colOff>95250</xdr:colOff>
      <xdr:row>3</xdr:row>
      <xdr:rowOff>38100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66675"/>
          <a:ext cx="13811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zoomScaleNormal="100" workbookViewId="0">
      <selection activeCell="K27" sqref="K2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68"/>
    </row>
    <row r="2" spans="1:17" ht="15" customHeight="1" x14ac:dyDescent="0.25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68"/>
    </row>
    <row r="3" spans="1:17" ht="15" customHeight="1" x14ac:dyDescent="0.25">
      <c r="A3" s="133" t="s">
        <v>23</v>
      </c>
      <c r="B3" s="133"/>
      <c r="C3" s="133"/>
      <c r="D3" s="133"/>
      <c r="E3" s="133"/>
      <c r="F3" s="133"/>
      <c r="G3" s="133"/>
      <c r="H3" s="133"/>
      <c r="I3" s="133"/>
      <c r="J3" s="68"/>
    </row>
    <row r="4" spans="1:17" x14ac:dyDescent="0.25">
      <c r="A4" s="132"/>
      <c r="B4" s="132"/>
      <c r="C4" s="132"/>
      <c r="D4" s="132"/>
      <c r="E4" s="132"/>
      <c r="F4" s="132"/>
      <c r="G4" s="132"/>
      <c r="H4" s="132"/>
      <c r="I4" s="132"/>
      <c r="J4" s="68"/>
    </row>
    <row r="5" spans="1:17" x14ac:dyDescent="0.25">
      <c r="A5" s="41"/>
      <c r="B5" s="41"/>
      <c r="C5" s="41"/>
      <c r="D5" s="41"/>
      <c r="E5" s="41"/>
      <c r="F5" s="41"/>
      <c r="G5" s="41"/>
      <c r="H5" s="41"/>
      <c r="I5" s="41"/>
      <c r="J5" s="68"/>
    </row>
    <row r="6" spans="1:17" ht="15" customHeight="1" x14ac:dyDescent="0.25">
      <c r="A6" s="134" t="s">
        <v>24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7" ht="15.75" thickBot="1" x14ac:dyDescent="0.3">
      <c r="A7" s="3"/>
      <c r="B7" s="3"/>
      <c r="C7" s="3"/>
      <c r="D7" s="3"/>
      <c r="E7" s="3"/>
      <c r="F7" s="3"/>
      <c r="G7" s="3"/>
      <c r="H7" s="48"/>
      <c r="I7" s="48"/>
      <c r="J7" s="3"/>
      <c r="K7" s="3"/>
    </row>
    <row r="8" spans="1:17" ht="15.75" customHeight="1" thickBot="1" x14ac:dyDescent="0.3">
      <c r="A8" s="97" t="s">
        <v>0</v>
      </c>
      <c r="B8" s="111" t="s">
        <v>1</v>
      </c>
      <c r="C8" s="112"/>
      <c r="D8" s="113" t="s">
        <v>2</v>
      </c>
      <c r="E8" s="113" t="s">
        <v>21</v>
      </c>
      <c r="F8" s="113" t="s">
        <v>51</v>
      </c>
      <c r="G8" s="97" t="s">
        <v>3</v>
      </c>
      <c r="H8" s="100" t="s">
        <v>7</v>
      </c>
      <c r="I8" s="101"/>
      <c r="J8" s="102" t="s">
        <v>25</v>
      </c>
      <c r="K8" s="102" t="s">
        <v>26</v>
      </c>
    </row>
    <row r="9" spans="1:17" ht="15" customHeight="1" x14ac:dyDescent="0.25">
      <c r="A9" s="110"/>
      <c r="B9" s="97" t="s">
        <v>4</v>
      </c>
      <c r="C9" s="97" t="s">
        <v>5</v>
      </c>
      <c r="D9" s="114"/>
      <c r="E9" s="114"/>
      <c r="F9" s="114"/>
      <c r="G9" s="98"/>
      <c r="H9" s="128" t="s">
        <v>6</v>
      </c>
      <c r="I9" s="128" t="s">
        <v>17</v>
      </c>
      <c r="J9" s="103"/>
      <c r="K9" s="105"/>
    </row>
    <row r="10" spans="1:17" ht="15" customHeight="1" thickBot="1" x14ac:dyDescent="0.3">
      <c r="A10" s="107"/>
      <c r="B10" s="107"/>
      <c r="C10" s="107"/>
      <c r="D10" s="115"/>
      <c r="E10" s="115"/>
      <c r="F10" s="115"/>
      <c r="G10" s="99"/>
      <c r="H10" s="129"/>
      <c r="I10" s="130"/>
      <c r="J10" s="104"/>
      <c r="K10" s="106"/>
    </row>
    <row r="11" spans="1:17" ht="45" customHeight="1" thickBot="1" x14ac:dyDescent="0.3">
      <c r="A11" s="77">
        <v>1</v>
      </c>
      <c r="B11" s="47" t="s">
        <v>49</v>
      </c>
      <c r="C11" s="75" t="s">
        <v>27</v>
      </c>
      <c r="D11" s="47" t="s">
        <v>28</v>
      </c>
      <c r="E11" s="47" t="s">
        <v>29</v>
      </c>
      <c r="F11" s="23">
        <v>18</v>
      </c>
      <c r="G11" s="49" t="s">
        <v>68</v>
      </c>
      <c r="H11" s="50">
        <v>5</v>
      </c>
      <c r="I11" s="50">
        <v>44</v>
      </c>
      <c r="J11" s="82">
        <v>43209.5</v>
      </c>
      <c r="K11" s="82">
        <v>34000</v>
      </c>
    </row>
    <row r="12" spans="1:17" ht="47.25" customHeight="1" thickBot="1" x14ac:dyDescent="0.3">
      <c r="A12" s="22">
        <v>1</v>
      </c>
      <c r="B12" s="22" t="s">
        <v>18</v>
      </c>
      <c r="C12" s="76" t="s">
        <v>30</v>
      </c>
      <c r="D12" s="22" t="s">
        <v>28</v>
      </c>
      <c r="E12" s="22" t="s">
        <v>31</v>
      </c>
      <c r="F12" s="24">
        <v>18</v>
      </c>
      <c r="G12" s="51" t="s">
        <v>32</v>
      </c>
      <c r="H12" s="25">
        <v>6</v>
      </c>
      <c r="I12" s="25">
        <v>39</v>
      </c>
      <c r="J12" s="83">
        <v>43349</v>
      </c>
      <c r="K12" s="83">
        <v>37000</v>
      </c>
    </row>
    <row r="13" spans="1:17" ht="97.5" customHeight="1" thickBot="1" x14ac:dyDescent="0.3">
      <c r="A13" s="77">
        <v>1</v>
      </c>
      <c r="B13" s="22" t="s">
        <v>33</v>
      </c>
      <c r="C13" s="76" t="s">
        <v>37</v>
      </c>
      <c r="D13" s="22" t="s">
        <v>28</v>
      </c>
      <c r="E13" s="22" t="s">
        <v>34</v>
      </c>
      <c r="F13" s="24">
        <v>18</v>
      </c>
      <c r="G13" s="51" t="s">
        <v>35</v>
      </c>
      <c r="H13" s="45">
        <v>0</v>
      </c>
      <c r="I13" s="45">
        <v>50</v>
      </c>
      <c r="J13" s="83">
        <v>30800</v>
      </c>
      <c r="K13" s="83">
        <v>37000</v>
      </c>
      <c r="L13" s="6"/>
      <c r="M13" s="6"/>
      <c r="N13" s="6"/>
      <c r="O13" s="6"/>
      <c r="P13" s="6"/>
      <c r="Q13" s="6"/>
    </row>
    <row r="14" spans="1:17" ht="15.75" customHeight="1" thickBot="1" x14ac:dyDescent="0.3">
      <c r="A14" s="78">
        <f>SUM(A11:A13)</f>
        <v>3</v>
      </c>
      <c r="B14" s="119" t="s">
        <v>12</v>
      </c>
      <c r="C14" s="126"/>
      <c r="D14" s="126"/>
      <c r="E14" s="127"/>
      <c r="F14" s="44">
        <f>F11+F12+F13</f>
        <v>54</v>
      </c>
      <c r="G14" s="42"/>
      <c r="H14" s="44">
        <f>+H11+H12+H13</f>
        <v>11</v>
      </c>
      <c r="I14" s="44">
        <f>+I11+I12+I13</f>
        <v>133</v>
      </c>
      <c r="J14" s="66">
        <f>+J11</f>
        <v>43209.5</v>
      </c>
      <c r="K14" s="66">
        <f>SUM(K11)</f>
        <v>34000</v>
      </c>
      <c r="L14" s="5"/>
      <c r="M14" s="5"/>
      <c r="N14" s="38"/>
      <c r="O14" s="38"/>
      <c r="P14" s="38"/>
      <c r="Q14" s="38"/>
    </row>
    <row r="15" spans="1:17" ht="15.75" customHeight="1" thickBot="1" x14ac:dyDescent="0.3">
      <c r="A15" s="116" t="s">
        <v>11</v>
      </c>
      <c r="B15" s="117"/>
      <c r="C15" s="117"/>
      <c r="D15" s="117"/>
      <c r="E15" s="117"/>
      <c r="F15" s="117"/>
      <c r="G15" s="118"/>
      <c r="H15" s="65"/>
      <c r="I15" s="65"/>
      <c r="J15" s="66">
        <f>+J14</f>
        <v>43209.5</v>
      </c>
      <c r="K15" s="67">
        <f>+K14*1.1</f>
        <v>37400</v>
      </c>
    </row>
    <row r="16" spans="1:17" ht="15.75" customHeight="1" thickBot="1" x14ac:dyDescent="0.3">
      <c r="A16" s="119" t="s">
        <v>36</v>
      </c>
      <c r="B16" s="120"/>
      <c r="C16" s="120"/>
      <c r="D16" s="120"/>
      <c r="E16" s="120"/>
      <c r="F16" s="120"/>
      <c r="G16" s="121"/>
      <c r="H16" s="69"/>
      <c r="I16" s="69"/>
      <c r="J16" s="122">
        <f>+K15+J15</f>
        <v>80609.5</v>
      </c>
      <c r="K16" s="123"/>
    </row>
    <row r="19" spans="1:11" x14ac:dyDescent="0.25">
      <c r="A19" s="124" t="s">
        <v>38</v>
      </c>
      <c r="B19" s="125"/>
      <c r="C19" s="125"/>
      <c r="D19" s="16"/>
      <c r="E19" s="16"/>
      <c r="F19" s="16"/>
      <c r="G19" s="16"/>
      <c r="H19" s="55"/>
      <c r="I19" s="55"/>
      <c r="J19" s="56"/>
      <c r="K19" s="57"/>
    </row>
    <row r="20" spans="1:11" ht="15.75" thickBot="1" x14ac:dyDescent="0.3">
      <c r="A20" s="43"/>
      <c r="B20" s="64"/>
      <c r="C20" s="64"/>
      <c r="D20" s="16"/>
      <c r="E20" s="16"/>
      <c r="F20" s="16"/>
      <c r="G20" s="16"/>
      <c r="H20" s="55"/>
      <c r="I20" s="55"/>
      <c r="J20" s="56"/>
      <c r="K20" s="57"/>
    </row>
    <row r="21" spans="1:11" ht="15.75" thickBot="1" x14ac:dyDescent="0.3">
      <c r="A21" s="97" t="s">
        <v>0</v>
      </c>
      <c r="B21" s="111" t="s">
        <v>39</v>
      </c>
      <c r="C21" s="112"/>
      <c r="D21" s="113" t="s">
        <v>2</v>
      </c>
      <c r="E21" s="113" t="s">
        <v>21</v>
      </c>
      <c r="F21" s="113" t="s">
        <v>51</v>
      </c>
      <c r="G21" s="97" t="s">
        <v>3</v>
      </c>
      <c r="H21" s="100" t="s">
        <v>7</v>
      </c>
      <c r="I21" s="101"/>
      <c r="J21" s="102" t="s">
        <v>25</v>
      </c>
      <c r="K21" s="102" t="s">
        <v>26</v>
      </c>
    </row>
    <row r="22" spans="1:11" x14ac:dyDescent="0.25">
      <c r="A22" s="110"/>
      <c r="B22" s="97" t="s">
        <v>40</v>
      </c>
      <c r="C22" s="97" t="s">
        <v>5</v>
      </c>
      <c r="D22" s="114"/>
      <c r="E22" s="114"/>
      <c r="F22" s="114"/>
      <c r="G22" s="98"/>
      <c r="H22" s="108" t="s">
        <v>6</v>
      </c>
      <c r="I22" s="108" t="s">
        <v>17</v>
      </c>
      <c r="J22" s="103"/>
      <c r="K22" s="105"/>
    </row>
    <row r="23" spans="1:11" ht="15.75" thickBot="1" x14ac:dyDescent="0.3">
      <c r="A23" s="107"/>
      <c r="B23" s="107"/>
      <c r="C23" s="107"/>
      <c r="D23" s="115"/>
      <c r="E23" s="115"/>
      <c r="F23" s="115"/>
      <c r="G23" s="99"/>
      <c r="H23" s="106"/>
      <c r="I23" s="109"/>
      <c r="J23" s="104"/>
      <c r="K23" s="106"/>
    </row>
    <row r="24" spans="1:11" ht="29.25" thickBot="1" x14ac:dyDescent="0.3">
      <c r="A24" s="71">
        <v>1</v>
      </c>
      <c r="B24" s="71" t="s">
        <v>41</v>
      </c>
      <c r="C24" s="71" t="s">
        <v>42</v>
      </c>
      <c r="D24" s="71" t="s">
        <v>41</v>
      </c>
      <c r="E24" s="72" t="s">
        <v>66</v>
      </c>
      <c r="F24" s="71">
        <v>2</v>
      </c>
      <c r="G24" s="71" t="s">
        <v>43</v>
      </c>
      <c r="H24" s="71">
        <v>35</v>
      </c>
      <c r="I24" s="71">
        <v>0</v>
      </c>
      <c r="J24" s="84">
        <v>9315</v>
      </c>
      <c r="K24" s="84">
        <v>0</v>
      </c>
    </row>
    <row r="25" spans="1:11" ht="29.25" thickBot="1" x14ac:dyDescent="0.3">
      <c r="A25" s="71">
        <v>1</v>
      </c>
      <c r="B25" s="71" t="s">
        <v>41</v>
      </c>
      <c r="C25" s="71" t="s">
        <v>42</v>
      </c>
      <c r="D25" s="71" t="s">
        <v>41</v>
      </c>
      <c r="E25" s="72" t="s">
        <v>67</v>
      </c>
      <c r="F25" s="71">
        <v>2</v>
      </c>
      <c r="G25" s="71" t="s">
        <v>43</v>
      </c>
      <c r="H25" s="71">
        <v>44</v>
      </c>
      <c r="I25" s="71">
        <v>0</v>
      </c>
      <c r="J25" s="84">
        <v>9315</v>
      </c>
      <c r="K25" s="84">
        <v>0</v>
      </c>
    </row>
    <row r="26" spans="1:11" ht="15.75" customHeight="1" thickBot="1" x14ac:dyDescent="0.3">
      <c r="A26" s="79">
        <f>SUM(A24:A25)</f>
        <v>2</v>
      </c>
      <c r="B26" s="91" t="s">
        <v>12</v>
      </c>
      <c r="C26" s="92"/>
      <c r="D26" s="92"/>
      <c r="E26" s="93"/>
      <c r="F26" s="44">
        <f>+F25+F24</f>
        <v>4</v>
      </c>
      <c r="G26" s="45"/>
      <c r="H26" s="44">
        <f>+H24+H25</f>
        <v>79</v>
      </c>
      <c r="I26" s="44">
        <f>+I25+I24+I23</f>
        <v>0</v>
      </c>
      <c r="J26" s="73">
        <f>+J25+J24+J23</f>
        <v>18630</v>
      </c>
      <c r="K26" s="73">
        <f>+K25+K24+K23</f>
        <v>0</v>
      </c>
    </row>
    <row r="27" spans="1:11" ht="15.75" thickBot="1" x14ac:dyDescent="0.3">
      <c r="A27" s="87" t="s">
        <v>11</v>
      </c>
      <c r="B27" s="88"/>
      <c r="C27" s="88"/>
      <c r="D27" s="88"/>
      <c r="E27" s="88"/>
      <c r="F27" s="88"/>
      <c r="G27" s="88"/>
      <c r="H27" s="65"/>
      <c r="I27" s="53"/>
      <c r="J27" s="52">
        <f>+J26</f>
        <v>18630</v>
      </c>
      <c r="K27" s="52">
        <f>+K26*1.1</f>
        <v>0</v>
      </c>
    </row>
    <row r="28" spans="1:11" ht="15.75" thickBot="1" x14ac:dyDescent="0.3">
      <c r="A28" s="89" t="s">
        <v>36</v>
      </c>
      <c r="B28" s="90"/>
      <c r="C28" s="90"/>
      <c r="D28" s="90"/>
      <c r="E28" s="90"/>
      <c r="F28" s="90"/>
      <c r="G28" s="90"/>
      <c r="H28" s="54"/>
      <c r="I28" s="54"/>
      <c r="J28" s="94">
        <f>+K27+J27</f>
        <v>18630</v>
      </c>
      <c r="K28" s="95"/>
    </row>
    <row r="29" spans="1:11" x14ac:dyDescent="0.25">
      <c r="A29" s="31"/>
      <c r="B29" s="74"/>
      <c r="C29" s="74"/>
      <c r="D29" s="74"/>
      <c r="E29" s="74"/>
      <c r="F29" s="74"/>
      <c r="G29" s="74"/>
      <c r="H29" s="55"/>
      <c r="I29" s="55"/>
      <c r="J29" s="56"/>
      <c r="K29" s="57"/>
    </row>
    <row r="30" spans="1:11" x14ac:dyDescent="0.25">
      <c r="A30" s="31"/>
      <c r="B30" s="74"/>
      <c r="C30" s="74"/>
      <c r="D30" s="74"/>
      <c r="E30" s="74"/>
      <c r="F30" s="74"/>
      <c r="G30" s="74"/>
      <c r="H30" s="55"/>
      <c r="I30" s="55"/>
      <c r="J30" s="56"/>
      <c r="K30" s="57"/>
    </row>
    <row r="31" spans="1:11" x14ac:dyDescent="0.25">
      <c r="A31" s="15"/>
      <c r="B31" s="16"/>
      <c r="C31" s="16"/>
      <c r="D31" s="16"/>
      <c r="E31" s="16"/>
      <c r="F31" s="16"/>
      <c r="G31" s="16"/>
      <c r="H31" s="58"/>
      <c r="I31" s="59"/>
      <c r="J31" s="60"/>
      <c r="K31" s="61"/>
    </row>
    <row r="32" spans="1:11" x14ac:dyDescent="0.25">
      <c r="B32" s="14"/>
      <c r="D32" s="96" t="s">
        <v>44</v>
      </c>
      <c r="E32" s="96"/>
      <c r="F32" s="96"/>
      <c r="G32" s="96"/>
      <c r="H32" s="96"/>
      <c r="I32" s="62"/>
    </row>
    <row r="33" spans="1:10" x14ac:dyDescent="0.25">
      <c r="B33" s="14"/>
      <c r="D33" s="40"/>
      <c r="E33" s="40"/>
      <c r="F33" s="40"/>
      <c r="G33" s="40"/>
      <c r="H33" s="40"/>
      <c r="I33" s="62"/>
    </row>
    <row r="34" spans="1:10" x14ac:dyDescent="0.25">
      <c r="A34" s="19" t="s">
        <v>15</v>
      </c>
      <c r="B34" s="19"/>
      <c r="C34" s="39">
        <v>3</v>
      </c>
      <c r="D34" s="85" t="s">
        <v>65</v>
      </c>
      <c r="E34" s="85"/>
      <c r="F34" s="85"/>
      <c r="G34" s="11">
        <f>+J15+J27</f>
        <v>61839.5</v>
      </c>
      <c r="H34" s="62"/>
      <c r="I34" s="62"/>
      <c r="J34" t="s">
        <v>14</v>
      </c>
    </row>
    <row r="35" spans="1:10" x14ac:dyDescent="0.25">
      <c r="A35" s="19" t="s">
        <v>8</v>
      </c>
      <c r="B35" s="19"/>
      <c r="C35" s="39">
        <v>0</v>
      </c>
      <c r="D35" s="85" t="s">
        <v>45</v>
      </c>
      <c r="E35" s="85"/>
      <c r="F35" s="85"/>
      <c r="G35" s="11">
        <f>+K15+K27</f>
        <v>37400</v>
      </c>
      <c r="H35" s="62"/>
      <c r="I35" s="62"/>
    </row>
    <row r="36" spans="1:10" x14ac:dyDescent="0.25">
      <c r="A36" s="12" t="s">
        <v>46</v>
      </c>
      <c r="B36" s="10"/>
      <c r="C36" s="46">
        <v>2</v>
      </c>
      <c r="G36" s="10"/>
      <c r="H36" s="62"/>
      <c r="I36" s="62"/>
    </row>
    <row r="37" spans="1:10" x14ac:dyDescent="0.25">
      <c r="A37" s="12" t="s">
        <v>19</v>
      </c>
      <c r="B37" s="10"/>
      <c r="C37" s="46">
        <v>0</v>
      </c>
      <c r="G37" s="10"/>
      <c r="H37" s="62"/>
      <c r="I37" s="62"/>
    </row>
    <row r="38" spans="1:10" x14ac:dyDescent="0.25">
      <c r="A38" s="12" t="s">
        <v>47</v>
      </c>
      <c r="B38" s="10"/>
      <c r="C38" s="46">
        <f>+F14+F26</f>
        <v>58</v>
      </c>
      <c r="F38" s="37"/>
      <c r="G38" s="10"/>
      <c r="H38" s="62"/>
      <c r="I38" s="62"/>
    </row>
    <row r="39" spans="1:10" x14ac:dyDescent="0.25">
      <c r="A39" s="12" t="s">
        <v>9</v>
      </c>
      <c r="B39" s="12"/>
      <c r="C39" s="63">
        <f>+H14+H26</f>
        <v>90</v>
      </c>
      <c r="E39" s="86" t="s">
        <v>48</v>
      </c>
      <c r="F39" s="86"/>
      <c r="G39" s="20">
        <f>+G35+G34</f>
        <v>99239.5</v>
      </c>
      <c r="H39" s="62"/>
      <c r="I39" s="62"/>
    </row>
    <row r="40" spans="1:10" ht="15.75" thickBot="1" x14ac:dyDescent="0.3">
      <c r="A40" s="12" t="s">
        <v>10</v>
      </c>
      <c r="B40" s="12"/>
      <c r="C40" s="63">
        <f>+I14+I26</f>
        <v>133</v>
      </c>
      <c r="H40" s="62"/>
      <c r="I40" s="62"/>
    </row>
    <row r="41" spans="1:10" x14ac:dyDescent="0.25">
      <c r="B41" s="21" t="s">
        <v>20</v>
      </c>
      <c r="C41" s="70">
        <f>+C40+C39</f>
        <v>223</v>
      </c>
      <c r="H41" s="62"/>
      <c r="I41" s="62"/>
    </row>
    <row r="44" spans="1:10" x14ac:dyDescent="0.25">
      <c r="C44" s="81" t="s">
        <v>64</v>
      </c>
      <c r="D44" s="80"/>
    </row>
    <row r="46" spans="1:10" x14ac:dyDescent="0.25">
      <c r="B46" s="19" t="s">
        <v>15</v>
      </c>
      <c r="C46" s="18">
        <v>3</v>
      </c>
      <c r="D46" s="12" t="s">
        <v>22</v>
      </c>
      <c r="E46" s="10">
        <v>90</v>
      </c>
    </row>
    <row r="47" spans="1:10" x14ac:dyDescent="0.25">
      <c r="B47" s="19" t="s">
        <v>8</v>
      </c>
      <c r="C47" s="18">
        <v>0</v>
      </c>
      <c r="D47" s="12" t="s">
        <v>62</v>
      </c>
      <c r="E47" s="10">
        <v>133</v>
      </c>
    </row>
    <row r="48" spans="1:10" x14ac:dyDescent="0.25">
      <c r="B48" s="12" t="s">
        <v>46</v>
      </c>
      <c r="C48" s="18">
        <v>2</v>
      </c>
      <c r="D48" s="12" t="s">
        <v>63</v>
      </c>
      <c r="E48" s="10">
        <f>+E47+E46</f>
        <v>223</v>
      </c>
    </row>
    <row r="49" spans="5:5" x14ac:dyDescent="0.25">
      <c r="E49" s="10"/>
    </row>
  </sheetData>
  <mergeCells count="44">
    <mergeCell ref="A1:I1"/>
    <mergeCell ref="A2:I2"/>
    <mergeCell ref="A4:I4"/>
    <mergeCell ref="A3:I3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  <mergeCell ref="I9:I10"/>
    <mergeCell ref="A15:G15"/>
    <mergeCell ref="A16:G16"/>
    <mergeCell ref="J16:K16"/>
    <mergeCell ref="A19:C19"/>
    <mergeCell ref="B14:E14"/>
    <mergeCell ref="A21:A23"/>
    <mergeCell ref="B21:C21"/>
    <mergeCell ref="D21:D23"/>
    <mergeCell ref="E21:E23"/>
    <mergeCell ref="F21:F23"/>
    <mergeCell ref="B26:E26"/>
    <mergeCell ref="J28:K28"/>
    <mergeCell ref="D32:H32"/>
    <mergeCell ref="G21:G23"/>
    <mergeCell ref="H21:I21"/>
    <mergeCell ref="J21:J23"/>
    <mergeCell ref="K21:K23"/>
    <mergeCell ref="B22:B23"/>
    <mergeCell ref="C22:C23"/>
    <mergeCell ref="H22:H23"/>
    <mergeCell ref="I22:I23"/>
    <mergeCell ref="D34:F34"/>
    <mergeCell ref="D35:F35"/>
    <mergeCell ref="E39:F39"/>
    <mergeCell ref="A27:G27"/>
    <mergeCell ref="A28:G28"/>
  </mergeCells>
  <pageMargins left="0.51181102362204722" right="0.23622047244094491" top="0.43307086614173229" bottom="0.35433070866141736" header="0.31496062992125984" footer="0.31496062992125984"/>
  <pageSetup scale="80" orientation="landscape" r:id="rId1"/>
  <headerFooter>
    <oddFooter>&amp;C1.Carmen 2018/Ejecución Capacitaciones/Ejecución Capacitación por mes</oddFooter>
  </headerFooter>
  <rowBreaks count="1" manualBreakCount="1">
    <brk id="30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workbookViewId="0">
      <selection activeCell="E11" sqref="E11"/>
    </sheetView>
  </sheetViews>
  <sheetFormatPr baseColWidth="10" defaultRowHeight="15" x14ac:dyDescent="0.25"/>
  <cols>
    <col min="1" max="1" width="5.140625" customWidth="1"/>
    <col min="2" max="2" width="21.28515625" customWidth="1"/>
    <col min="3" max="3" width="30.5703125" customWidth="1"/>
    <col min="4" max="4" width="16.7109375" customWidth="1"/>
    <col min="5" max="5" width="14.5703125" customWidth="1"/>
    <col min="6" max="6" width="16.28515625" customWidth="1"/>
    <col min="7" max="7" width="10.85546875" customWidth="1"/>
  </cols>
  <sheetData>
    <row r="1" spans="1:9" ht="15" customHeight="1" x14ac:dyDescent="0.25">
      <c r="A1" s="143" t="s">
        <v>13</v>
      </c>
      <c r="B1" s="143"/>
      <c r="C1" s="143"/>
      <c r="D1" s="143"/>
      <c r="E1" s="143"/>
      <c r="F1" s="143"/>
      <c r="G1" s="143"/>
      <c r="H1" s="143"/>
      <c r="I1" s="143"/>
    </row>
    <row r="2" spans="1:9" ht="15" customHeight="1" x14ac:dyDescent="0.25">
      <c r="A2" s="143" t="s">
        <v>16</v>
      </c>
      <c r="B2" s="143"/>
      <c r="C2" s="143"/>
      <c r="D2" s="143"/>
      <c r="E2" s="143"/>
      <c r="F2" s="143"/>
      <c r="G2" s="143"/>
      <c r="H2" s="143"/>
      <c r="I2" s="143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15" customHeight="1" x14ac:dyDescent="0.25">
      <c r="A4" s="133" t="s">
        <v>59</v>
      </c>
      <c r="B4" s="133"/>
      <c r="C4" s="133"/>
      <c r="D4" s="133"/>
      <c r="E4" s="133"/>
      <c r="F4" s="133"/>
      <c r="G4" s="133"/>
      <c r="H4" s="133"/>
      <c r="I4" s="133"/>
    </row>
    <row r="5" spans="1:9" x14ac:dyDescent="0.25">
      <c r="A5" s="138"/>
      <c r="B5" s="138"/>
      <c r="C5" s="138"/>
      <c r="D5" s="138"/>
      <c r="E5" s="138"/>
      <c r="F5" s="138"/>
      <c r="G5" s="138"/>
      <c r="H5" s="138"/>
      <c r="I5" s="138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32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32"/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32"/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32"/>
    </row>
  </sheetData>
  <mergeCells count="4">
    <mergeCell ref="A1:I1"/>
    <mergeCell ref="A2:I2"/>
    <mergeCell ref="A4:I4"/>
    <mergeCell ref="A5:I5"/>
  </mergeCells>
  <pageMargins left="0.25" right="0.25" top="0.75" bottom="0.75" header="0.3" footer="0.3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workbookViewId="0">
      <selection activeCell="F6" sqref="F6"/>
    </sheetView>
  </sheetViews>
  <sheetFormatPr baseColWidth="10" defaultRowHeight="15" x14ac:dyDescent="0.25"/>
  <cols>
    <col min="1" max="1" width="4.5703125" customWidth="1"/>
    <col min="2" max="2" width="21.5703125" customWidth="1"/>
    <col min="3" max="3" width="22.85546875" customWidth="1"/>
    <col min="4" max="4" width="14.85546875" customWidth="1"/>
    <col min="5" max="5" width="12.140625" customWidth="1"/>
    <col min="6" max="6" width="23.7109375" customWidth="1"/>
    <col min="7" max="7" width="10.42578125" customWidth="1"/>
    <col min="8" max="8" width="13" customWidth="1"/>
  </cols>
  <sheetData>
    <row r="1" spans="1:11" ht="15.75" x14ac:dyDescent="0.25">
      <c r="A1" s="136" t="s">
        <v>13</v>
      </c>
      <c r="B1" s="136"/>
      <c r="C1" s="136"/>
      <c r="D1" s="136"/>
      <c r="E1" s="136"/>
      <c r="F1" s="136"/>
      <c r="G1" s="136"/>
      <c r="H1" s="136"/>
      <c r="I1" s="136"/>
    </row>
    <row r="2" spans="1:11" ht="15.75" customHeight="1" x14ac:dyDescent="0.25">
      <c r="A2" s="136" t="s">
        <v>16</v>
      </c>
      <c r="B2" s="136"/>
      <c r="C2" s="136"/>
      <c r="D2" s="136"/>
      <c r="E2" s="136"/>
      <c r="F2" s="136"/>
      <c r="G2" s="136"/>
      <c r="H2" s="136"/>
      <c r="I2" s="136"/>
    </row>
    <row r="3" spans="1:11" ht="15" customHeight="1" x14ac:dyDescent="0.25">
      <c r="A3" s="9"/>
      <c r="B3" s="9"/>
      <c r="C3" s="35" t="s">
        <v>60</v>
      </c>
      <c r="D3" s="35"/>
      <c r="E3" s="35"/>
      <c r="F3" s="35"/>
      <c r="G3" s="35"/>
      <c r="H3" s="35"/>
      <c r="I3" s="35"/>
      <c r="J3" s="8"/>
      <c r="K3" s="8"/>
    </row>
    <row r="4" spans="1:11" ht="15" customHeight="1" x14ac:dyDescent="0.25">
      <c r="A4" s="9"/>
      <c r="B4" s="9"/>
      <c r="C4" s="34"/>
      <c r="D4" s="34"/>
      <c r="E4" s="34"/>
      <c r="F4" s="34"/>
      <c r="G4" s="34"/>
      <c r="H4" s="34"/>
      <c r="I4" s="34"/>
      <c r="J4" s="8"/>
      <c r="K4" s="8"/>
    </row>
  </sheetData>
  <mergeCells count="2">
    <mergeCell ref="A1:I1"/>
    <mergeCell ref="A2:I2"/>
  </mergeCells>
  <pageMargins left="0.7" right="0.7" top="0.75" bottom="0.75" header="0.3" footer="0.3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"/>
  <sheetViews>
    <sheetView workbookViewId="0">
      <selection activeCell="H9" sqref="H9"/>
    </sheetView>
  </sheetViews>
  <sheetFormatPr baseColWidth="10" defaultRowHeight="15" x14ac:dyDescent="0.25"/>
  <cols>
    <col min="1" max="1" width="4.5703125" customWidth="1"/>
    <col min="2" max="2" width="21.5703125" customWidth="1"/>
    <col min="3" max="3" width="22.85546875" customWidth="1"/>
    <col min="4" max="4" width="14.85546875" customWidth="1"/>
    <col min="5" max="5" width="12.140625" customWidth="1"/>
    <col min="6" max="6" width="23.7109375" customWidth="1"/>
    <col min="7" max="7" width="10.42578125" customWidth="1"/>
    <col min="8" max="8" width="13" customWidth="1"/>
  </cols>
  <sheetData>
    <row r="1" spans="1:9" ht="15.75" x14ac:dyDescent="0.25">
      <c r="A1" s="136" t="s">
        <v>13</v>
      </c>
      <c r="B1" s="136"/>
      <c r="C1" s="136"/>
      <c r="D1" s="136"/>
      <c r="E1" s="136"/>
      <c r="F1" s="136"/>
      <c r="G1" s="136"/>
      <c r="H1" s="136"/>
      <c r="I1" s="136"/>
    </row>
    <row r="2" spans="1:9" ht="15.75" x14ac:dyDescent="0.25">
      <c r="A2" s="136" t="s">
        <v>16</v>
      </c>
      <c r="B2" s="136"/>
      <c r="C2" s="136"/>
      <c r="D2" s="136"/>
      <c r="E2" s="136"/>
      <c r="F2" s="136"/>
      <c r="G2" s="136"/>
      <c r="H2" s="136"/>
      <c r="I2" s="136"/>
    </row>
    <row r="3" spans="1:9" ht="15.75" x14ac:dyDescent="0.25">
      <c r="A3" s="9"/>
      <c r="B3" s="9"/>
      <c r="C3" s="144" t="s">
        <v>61</v>
      </c>
      <c r="D3" s="144"/>
      <c r="E3" s="144"/>
      <c r="F3" s="144"/>
      <c r="G3" s="144"/>
      <c r="H3" s="144"/>
      <c r="I3" s="144"/>
    </row>
    <row r="4" spans="1:9" ht="15.75" x14ac:dyDescent="0.25">
      <c r="A4" s="9"/>
      <c r="B4" s="9"/>
      <c r="C4" s="36"/>
      <c r="D4" s="36"/>
      <c r="E4" s="36"/>
      <c r="F4" s="36"/>
      <c r="G4" s="36"/>
      <c r="H4" s="36"/>
      <c r="I4" s="36"/>
    </row>
    <row r="5" spans="1:9" ht="15.75" x14ac:dyDescent="0.25">
      <c r="A5" s="9"/>
      <c r="B5" s="9"/>
      <c r="C5" s="36"/>
      <c r="D5" s="36"/>
      <c r="E5" s="36"/>
      <c r="F5" s="36"/>
      <c r="G5" s="36"/>
      <c r="H5" s="36"/>
      <c r="I5" s="36"/>
    </row>
  </sheetData>
  <mergeCells count="3">
    <mergeCell ref="A1:I1"/>
    <mergeCell ref="A2:I2"/>
    <mergeCell ref="C3:I3"/>
  </mergeCells>
  <pageMargins left="0.7" right="0.7" top="0.75" bottom="0.75" header="0.3" footer="0.3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40" workbookViewId="0">
      <selection activeCell="D13" sqref="D13"/>
    </sheetView>
  </sheetViews>
  <sheetFormatPr baseColWidth="10" defaultRowHeight="15" x14ac:dyDescent="0.25"/>
  <cols>
    <col min="1" max="1" width="7" customWidth="1"/>
    <col min="2" max="2" width="21.7109375" customWidth="1"/>
    <col min="3" max="3" width="27.5703125" customWidth="1"/>
    <col min="4" max="4" width="19.42578125" customWidth="1"/>
    <col min="6" max="6" width="8.140625" customWidth="1"/>
    <col min="7" max="7" width="16.140625" customWidth="1"/>
    <col min="8" max="8" width="9.140625" customWidth="1"/>
    <col min="9" max="9" width="12.42578125" customWidth="1"/>
  </cols>
  <sheetData>
    <row r="1" spans="1:9" ht="1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</row>
    <row r="2" spans="1:9" ht="15" customHeight="1" x14ac:dyDescent="0.25">
      <c r="A2" s="131" t="s">
        <v>16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25">
      <c r="A3" s="133" t="s">
        <v>50</v>
      </c>
      <c r="B3" s="133"/>
      <c r="C3" s="133"/>
      <c r="D3" s="133"/>
      <c r="E3" s="133"/>
      <c r="F3" s="133"/>
      <c r="G3" s="133"/>
      <c r="H3" s="133"/>
      <c r="I3" s="133"/>
    </row>
    <row r="4" spans="1:9" x14ac:dyDescent="0.2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3.25" customHeight="1" x14ac:dyDescent="0.25">
      <c r="A5" s="135"/>
      <c r="B5" s="135"/>
      <c r="C5" s="135"/>
      <c r="D5" s="13"/>
      <c r="E5" s="13"/>
      <c r="F5" s="13"/>
      <c r="G5" s="13"/>
      <c r="H5" s="13"/>
      <c r="I5" s="13"/>
    </row>
    <row r="6" spans="1:9" ht="15" customHeight="1" x14ac:dyDescent="0.25"/>
    <row r="7" spans="1:9" ht="15" customHeight="1" x14ac:dyDescent="0.25"/>
    <row r="8" spans="1:9" ht="15" customHeight="1" x14ac:dyDescent="0.25"/>
    <row r="9" spans="1:9" ht="15" customHeight="1" x14ac:dyDescent="0.25"/>
  </sheetData>
  <mergeCells count="5">
    <mergeCell ref="A5:C5"/>
    <mergeCell ref="A1:I1"/>
    <mergeCell ref="A2:I2"/>
    <mergeCell ref="A4:I4"/>
    <mergeCell ref="A3:I3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&amp;CArchivo General/2016/Ejecución Capacitaciones/Febrero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8"/>
  <sheetViews>
    <sheetView workbookViewId="0">
      <selection activeCell="F9" sqref="F9"/>
    </sheetView>
  </sheetViews>
  <sheetFormatPr baseColWidth="10" defaultRowHeight="15" x14ac:dyDescent="0.25"/>
  <cols>
    <col min="1" max="1" width="7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6.140625" customWidth="1"/>
    <col min="8" max="8" width="9.140625" customWidth="1"/>
    <col min="9" max="9" width="10.140625" customWidth="1"/>
  </cols>
  <sheetData>
    <row r="2" spans="1:9" ht="15.75" x14ac:dyDescent="0.25">
      <c r="A2" s="136" t="s">
        <v>13</v>
      </c>
      <c r="B2" s="136"/>
      <c r="C2" s="136"/>
      <c r="D2" s="136"/>
      <c r="E2" s="136"/>
      <c r="F2" s="136"/>
      <c r="G2" s="136"/>
      <c r="H2" s="136"/>
      <c r="I2" s="136"/>
    </row>
    <row r="3" spans="1:9" ht="15.75" x14ac:dyDescent="0.25">
      <c r="A3" s="136" t="s">
        <v>16</v>
      </c>
      <c r="B3" s="136"/>
      <c r="C3" s="136"/>
      <c r="D3" s="136"/>
      <c r="E3" s="136"/>
      <c r="F3" s="136"/>
      <c r="G3" s="136"/>
      <c r="H3" s="136"/>
      <c r="I3" s="136"/>
    </row>
    <row r="4" spans="1:9" ht="15.75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5.75" x14ac:dyDescent="0.25">
      <c r="A5" s="137" t="s">
        <v>52</v>
      </c>
      <c r="B5" s="137"/>
      <c r="C5" s="137"/>
      <c r="D5" s="137"/>
      <c r="E5" s="137"/>
      <c r="F5" s="137"/>
      <c r="G5" s="137"/>
      <c r="H5" s="137"/>
      <c r="I5" s="137"/>
    </row>
    <row r="6" spans="1:9" ht="15.75" x14ac:dyDescent="0.25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10"/>
    </row>
  </sheetData>
  <mergeCells count="3">
    <mergeCell ref="A2:I2"/>
    <mergeCell ref="A3:I3"/>
    <mergeCell ref="A5:I5"/>
  </mergeCells>
  <pageMargins left="0.23622047244094491" right="0.23622047244094491" top="0.74803149606299213" bottom="0.74803149606299213" header="0.31496062992125984" footer="0.31496062992125984"/>
  <pageSetup scale="85" orientation="landscape" r:id="rId1"/>
  <headerFooter>
    <oddFooter>&amp;C2017 Carmen/Ejecución Capacitaciones/Marzo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"/>
  <sheetViews>
    <sheetView workbookViewId="0">
      <selection activeCell="I11" sqref="I11"/>
    </sheetView>
  </sheetViews>
  <sheetFormatPr baseColWidth="10" defaultRowHeight="15" x14ac:dyDescent="0.25"/>
  <cols>
    <col min="1" max="1" width="6" customWidth="1"/>
    <col min="2" max="2" width="22.7109375" customWidth="1"/>
    <col min="3" max="3" width="27.5703125" customWidth="1"/>
    <col min="4" max="4" width="19.42578125" customWidth="1"/>
    <col min="5" max="5" width="9.28515625" customWidth="1"/>
    <col min="6" max="6" width="7.7109375" customWidth="1"/>
    <col min="7" max="7" width="16.140625" customWidth="1"/>
    <col min="8" max="8" width="9.140625" customWidth="1"/>
    <col min="9" max="9" width="10.140625" customWidth="1"/>
  </cols>
  <sheetData>
    <row r="1" spans="1:9" ht="15.75" x14ac:dyDescent="0.25">
      <c r="A1" s="136" t="s">
        <v>13</v>
      </c>
      <c r="B1" s="136"/>
      <c r="C1" s="136"/>
      <c r="D1" s="136"/>
      <c r="E1" s="136"/>
      <c r="F1" s="136"/>
      <c r="G1" s="136"/>
      <c r="H1" s="136"/>
      <c r="I1" s="136"/>
    </row>
    <row r="2" spans="1:9" ht="15.75" x14ac:dyDescent="0.25">
      <c r="A2" s="136" t="s">
        <v>16</v>
      </c>
      <c r="B2" s="136"/>
      <c r="C2" s="136"/>
      <c r="D2" s="136"/>
      <c r="E2" s="136"/>
      <c r="F2" s="136"/>
      <c r="G2" s="136"/>
      <c r="H2" s="136"/>
      <c r="I2" s="136"/>
    </row>
    <row r="3" spans="1:9" ht="15.75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.75" x14ac:dyDescent="0.25">
      <c r="A4" s="137" t="s">
        <v>53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</sheetData>
  <mergeCells count="3">
    <mergeCell ref="A1:I1"/>
    <mergeCell ref="A2:I2"/>
    <mergeCell ref="A4:I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workbookViewId="0">
      <selection activeCell="K15" sqref="K15"/>
    </sheetView>
  </sheetViews>
  <sheetFormatPr baseColWidth="10" defaultRowHeight="15" x14ac:dyDescent="0.25"/>
  <cols>
    <col min="1" max="1" width="7" customWidth="1"/>
    <col min="2" max="2" width="21.7109375" customWidth="1"/>
    <col min="3" max="3" width="27.5703125" customWidth="1"/>
    <col min="4" max="4" width="19.42578125" customWidth="1"/>
    <col min="6" max="6" width="8.140625" customWidth="1"/>
    <col min="7" max="7" width="16.140625" customWidth="1"/>
    <col min="8" max="8" width="9.140625" customWidth="1"/>
    <col min="9" max="9" width="12.42578125" customWidth="1"/>
  </cols>
  <sheetData>
    <row r="1" spans="1:9" ht="15.75" x14ac:dyDescent="0.25">
      <c r="A1" s="136" t="s">
        <v>13</v>
      </c>
      <c r="B1" s="136"/>
      <c r="C1" s="136"/>
      <c r="D1" s="136"/>
      <c r="E1" s="136"/>
      <c r="F1" s="136"/>
      <c r="G1" s="136"/>
      <c r="H1" s="136"/>
      <c r="I1" s="136"/>
    </row>
    <row r="2" spans="1:9" ht="15.75" x14ac:dyDescent="0.25">
      <c r="A2" s="136" t="s">
        <v>16</v>
      </c>
      <c r="B2" s="136"/>
      <c r="C2" s="136"/>
      <c r="D2" s="136"/>
      <c r="E2" s="136"/>
      <c r="F2" s="136"/>
      <c r="G2" s="136"/>
      <c r="H2" s="136"/>
      <c r="I2" s="136"/>
    </row>
    <row r="3" spans="1:9" ht="15.75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.75" x14ac:dyDescent="0.25">
      <c r="A4" s="137" t="s">
        <v>54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</sheetData>
  <mergeCells count="3">
    <mergeCell ref="A1:I1"/>
    <mergeCell ref="A2:I2"/>
    <mergeCell ref="A4:I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0"/>
  <sheetViews>
    <sheetView workbookViewId="0">
      <selection activeCell="K18" sqref="K18"/>
    </sheetView>
  </sheetViews>
  <sheetFormatPr baseColWidth="10" defaultRowHeight="15" x14ac:dyDescent="0.25"/>
  <cols>
    <col min="1" max="1" width="5.5703125" customWidth="1"/>
    <col min="2" max="2" width="17.140625" customWidth="1"/>
    <col min="3" max="3" width="22.140625" customWidth="1"/>
    <col min="4" max="4" width="14.7109375" customWidth="1"/>
    <col min="6" max="6" width="17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4" spans="1:9" ht="15.75" x14ac:dyDescent="0.25">
      <c r="A4" s="136" t="s">
        <v>13</v>
      </c>
      <c r="B4" s="136"/>
      <c r="C4" s="136"/>
      <c r="D4" s="136"/>
      <c r="E4" s="136"/>
      <c r="F4" s="136"/>
      <c r="G4" s="136"/>
      <c r="H4" s="136"/>
    </row>
    <row r="5" spans="1:9" ht="15.75" x14ac:dyDescent="0.25">
      <c r="A5" s="136" t="s">
        <v>16</v>
      </c>
      <c r="B5" s="136"/>
      <c r="C5" s="136"/>
      <c r="D5" s="136"/>
      <c r="E5" s="136"/>
      <c r="F5" s="136"/>
      <c r="G5" s="136"/>
      <c r="H5" s="136"/>
    </row>
    <row r="6" spans="1:9" ht="15.75" x14ac:dyDescent="0.25">
      <c r="A6" s="9"/>
      <c r="B6" s="9"/>
      <c r="C6" s="9"/>
      <c r="D6" s="9"/>
      <c r="E6" s="9"/>
      <c r="F6" s="9"/>
      <c r="G6" s="9"/>
      <c r="H6" s="9"/>
    </row>
    <row r="7" spans="1:9" ht="15.75" x14ac:dyDescent="0.25">
      <c r="A7" s="137"/>
      <c r="B7" s="137"/>
      <c r="C7" s="137"/>
      <c r="D7" s="137"/>
      <c r="E7" s="137"/>
      <c r="F7" s="137"/>
      <c r="G7" s="137"/>
      <c r="H7" s="137"/>
    </row>
    <row r="8" spans="1:9" ht="15.75" x14ac:dyDescent="0.25">
      <c r="A8" s="137" t="s">
        <v>55</v>
      </c>
      <c r="B8" s="137"/>
      <c r="C8" s="137"/>
      <c r="D8" s="137"/>
      <c r="E8" s="137"/>
      <c r="F8" s="137"/>
      <c r="G8" s="137"/>
      <c r="H8" s="137"/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10"/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/>
      <c r="B15" s="10"/>
      <c r="C15" s="10"/>
      <c r="D15" s="10"/>
      <c r="E15" s="10"/>
      <c r="F15" s="10"/>
      <c r="G15" s="10"/>
      <c r="H15" s="10"/>
      <c r="I15" s="10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</sheetData>
  <mergeCells count="4">
    <mergeCell ref="A4:H4"/>
    <mergeCell ref="A5:H5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&amp;Carch. general/2016/prog. y ejec. capacitaciones/ejecucion capacitaciones por mes/ejec. capacitaciones por mes 2016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workbookViewId="0">
      <selection activeCell="H13" sqref="H13"/>
    </sheetView>
  </sheetViews>
  <sheetFormatPr baseColWidth="10" defaultRowHeight="15" x14ac:dyDescent="0.25"/>
  <cols>
    <col min="1" max="1" width="4.140625" customWidth="1"/>
    <col min="2" max="2" width="19" customWidth="1"/>
    <col min="3" max="3" width="22.85546875" customWidth="1"/>
    <col min="4" max="4" width="12.7109375" customWidth="1"/>
    <col min="6" max="6" width="12.85546875" customWidth="1"/>
    <col min="7" max="7" width="10.140625" customWidth="1"/>
  </cols>
  <sheetData>
    <row r="1" spans="1:8" x14ac:dyDescent="0.25">
      <c r="A1" s="131" t="s">
        <v>13</v>
      </c>
      <c r="B1" s="131"/>
      <c r="C1" s="131"/>
      <c r="D1" s="131"/>
      <c r="E1" s="131"/>
      <c r="F1" s="131"/>
      <c r="G1" s="131"/>
      <c r="H1" s="131"/>
    </row>
    <row r="2" spans="1:8" x14ac:dyDescent="0.25">
      <c r="A2" s="131" t="s">
        <v>16</v>
      </c>
      <c r="B2" s="131"/>
      <c r="C2" s="131"/>
      <c r="D2" s="131"/>
      <c r="E2" s="131"/>
      <c r="F2" s="131"/>
      <c r="G2" s="131"/>
      <c r="H2" s="131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38"/>
      <c r="B4" s="138"/>
      <c r="C4" s="138"/>
      <c r="D4" s="138"/>
      <c r="E4" s="138"/>
      <c r="F4" s="138"/>
      <c r="G4" s="138"/>
      <c r="H4" s="138"/>
    </row>
    <row r="5" spans="1:8" x14ac:dyDescent="0.25">
      <c r="A5" s="133" t="s">
        <v>56</v>
      </c>
      <c r="B5" s="133"/>
      <c r="C5" s="133"/>
      <c r="D5" s="133"/>
      <c r="E5" s="133"/>
      <c r="F5" s="133"/>
      <c r="G5" s="133"/>
      <c r="H5" s="133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</sheetData>
  <mergeCells count="4">
    <mergeCell ref="A1:H1"/>
    <mergeCell ref="A2:H2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&amp;CArchivo General/2016/Prog. y Ejecucion capacitaciones por mes/ejecuión capacitaciones por mes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F11" sqref="F11"/>
    </sheetView>
  </sheetViews>
  <sheetFormatPr baseColWidth="10" defaultRowHeight="15" x14ac:dyDescent="0.25"/>
  <cols>
    <col min="1" max="1" width="4.140625" customWidth="1"/>
    <col min="2" max="2" width="19" customWidth="1"/>
    <col min="3" max="3" width="26.28515625" customWidth="1"/>
    <col min="4" max="4" width="14.7109375" customWidth="1"/>
    <col min="5" max="5" width="14.28515625" customWidth="1"/>
    <col min="6" max="6" width="12.85546875" customWidth="1"/>
    <col min="7" max="7" width="10.140625" customWidth="1"/>
  </cols>
  <sheetData>
    <row r="1" spans="1:8" ht="15.75" x14ac:dyDescent="0.25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15.75" x14ac:dyDescent="0.25">
      <c r="A2" s="136" t="s">
        <v>16</v>
      </c>
      <c r="B2" s="136"/>
      <c r="C2" s="136"/>
      <c r="D2" s="136"/>
      <c r="E2" s="136"/>
      <c r="F2" s="136"/>
      <c r="G2" s="136"/>
      <c r="H2" s="136"/>
    </row>
    <row r="3" spans="1:8" ht="15.75" x14ac:dyDescent="0.25">
      <c r="A3" s="9"/>
      <c r="B3" s="9"/>
      <c r="C3" s="9"/>
      <c r="D3" s="9"/>
      <c r="E3" s="9"/>
      <c r="F3" s="9"/>
      <c r="G3" s="9"/>
      <c r="H3" s="9"/>
    </row>
    <row r="4" spans="1:8" ht="15.75" x14ac:dyDescent="0.25">
      <c r="A4" s="137" t="s">
        <v>57</v>
      </c>
      <c r="B4" s="137"/>
      <c r="C4" s="137"/>
      <c r="D4" s="137"/>
      <c r="E4" s="137"/>
      <c r="F4" s="137"/>
      <c r="G4" s="137"/>
      <c r="H4" s="137"/>
    </row>
    <row r="5" spans="1:8" x14ac:dyDescent="0.25">
      <c r="A5" s="3"/>
      <c r="B5" s="7"/>
      <c r="C5" s="3"/>
      <c r="D5" s="3"/>
      <c r="E5" s="3"/>
      <c r="F5" s="3"/>
      <c r="G5" s="3"/>
      <c r="H5" s="3"/>
    </row>
    <row r="6" spans="1:8" x14ac:dyDescent="0.25">
      <c r="B6" s="140"/>
      <c r="C6" s="140"/>
      <c r="D6" s="140"/>
      <c r="E6" s="141"/>
      <c r="F6" s="141"/>
      <c r="G6" s="141"/>
    </row>
    <row r="7" spans="1:8" x14ac:dyDescent="0.25">
      <c r="B7" s="140"/>
      <c r="C7" s="140"/>
      <c r="D7" s="140"/>
      <c r="E7" s="142"/>
      <c r="F7" s="142"/>
      <c r="G7" s="142"/>
    </row>
    <row r="8" spans="1:8" x14ac:dyDescent="0.25">
      <c r="B8" s="27"/>
      <c r="D8" s="28"/>
    </row>
    <row r="9" spans="1:8" x14ac:dyDescent="0.25">
      <c r="B9" s="140"/>
      <c r="C9" s="140"/>
      <c r="D9" s="140"/>
    </row>
    <row r="10" spans="1:8" x14ac:dyDescent="0.25">
      <c r="B10" s="2"/>
      <c r="C10" s="2"/>
      <c r="D10" s="4"/>
      <c r="F10" s="139"/>
      <c r="G10" s="139"/>
    </row>
    <row r="11" spans="1:8" x14ac:dyDescent="0.25">
      <c r="B11" s="2"/>
      <c r="C11" s="2"/>
      <c r="D11" s="4"/>
    </row>
  </sheetData>
  <mergeCells count="9">
    <mergeCell ref="F10:G10"/>
    <mergeCell ref="B9:D9"/>
    <mergeCell ref="B7:D7"/>
    <mergeCell ref="E6:G6"/>
    <mergeCell ref="A1:H1"/>
    <mergeCell ref="A2:H2"/>
    <mergeCell ref="A4:H4"/>
    <mergeCell ref="B6:D6"/>
    <mergeCell ref="E7:G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workbookViewId="0">
      <selection activeCell="E12" sqref="E12"/>
    </sheetView>
  </sheetViews>
  <sheetFormatPr baseColWidth="10" defaultRowHeight="15" x14ac:dyDescent="0.25"/>
  <cols>
    <col min="1" max="1" width="5.140625" customWidth="1"/>
    <col min="2" max="2" width="21.28515625" customWidth="1"/>
    <col min="3" max="3" width="30.5703125" customWidth="1"/>
    <col min="4" max="4" width="16.7109375" customWidth="1"/>
    <col min="5" max="5" width="14.5703125" customWidth="1"/>
    <col min="6" max="6" width="16.28515625" customWidth="1"/>
    <col min="7" max="7" width="10.85546875" customWidth="1"/>
  </cols>
  <sheetData>
    <row r="1" spans="1:8" x14ac:dyDescent="0.25">
      <c r="A1" s="30"/>
      <c r="B1" s="30"/>
      <c r="C1" s="30"/>
      <c r="D1" s="30"/>
      <c r="E1" s="30"/>
      <c r="F1" s="30"/>
      <c r="G1" s="30"/>
      <c r="H1" s="3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ht="15.75" x14ac:dyDescent="0.25">
      <c r="A3" s="136" t="s">
        <v>13</v>
      </c>
      <c r="B3" s="136"/>
      <c r="C3" s="136"/>
      <c r="D3" s="136"/>
      <c r="E3" s="136"/>
      <c r="F3" s="136"/>
      <c r="G3" s="136"/>
      <c r="H3" s="136"/>
    </row>
    <row r="4" spans="1:8" ht="15.75" x14ac:dyDescent="0.25">
      <c r="A4" s="136" t="s">
        <v>16</v>
      </c>
      <c r="B4" s="136"/>
      <c r="C4" s="136"/>
      <c r="D4" s="136"/>
      <c r="E4" s="136"/>
      <c r="F4" s="136"/>
      <c r="G4" s="136"/>
      <c r="H4" s="136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33" t="s">
        <v>58</v>
      </c>
      <c r="B6" s="133"/>
      <c r="C6" s="133"/>
      <c r="D6" s="133"/>
      <c r="E6" s="133"/>
      <c r="F6" s="133"/>
      <c r="G6" s="133"/>
      <c r="H6" s="133"/>
    </row>
    <row r="7" spans="1:8" x14ac:dyDescent="0.25">
      <c r="A7" s="29"/>
      <c r="B7" s="29"/>
      <c r="C7" s="29"/>
      <c r="D7" s="29"/>
      <c r="E7" s="29"/>
      <c r="F7" s="29"/>
      <c r="G7" s="29"/>
      <c r="H7" s="29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  <row r="13" spans="1:8" x14ac:dyDescent="0.25">
      <c r="A13" s="10"/>
      <c r="B13" s="10"/>
      <c r="C13" s="10"/>
      <c r="D13" s="10"/>
      <c r="E13" s="10"/>
      <c r="F13" s="10"/>
      <c r="G13" s="10"/>
      <c r="H13" s="10"/>
    </row>
  </sheetData>
  <mergeCells count="3">
    <mergeCell ref="A3:H3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ENERO</vt:lpstr>
      <vt:lpstr>FEBRERO</vt:lpstr>
      <vt:lpstr>MARZO</vt:lpstr>
      <vt:lpstr>ABRIL</vt:lpstr>
      <vt:lpstr>MAYO</vt:lpstr>
      <vt:lpstr>JUNIO </vt:lpstr>
      <vt:lpstr>JULIO</vt:lpstr>
      <vt:lpstr>AGOSTO</vt:lpstr>
      <vt:lpstr>SEPT</vt:lpstr>
      <vt:lpstr>OCT</vt:lpstr>
      <vt:lpstr>NOV</vt:lpstr>
      <vt:lpstr>DIC</vt:lpstr>
      <vt:lpstr>Hoja1</vt:lpstr>
      <vt:lpstr>AGOSTO!Área_de_impresión</vt:lpstr>
      <vt:lpstr>ENERO!Área_de_impresión</vt:lpstr>
      <vt:lpstr>FEBRERO!Área_de_impresión</vt:lpstr>
      <vt:lpstr>JULIO!Área_de_impresión</vt:lpstr>
      <vt:lpstr>'JUNIO '!Área_de_impresión</vt:lpstr>
      <vt:lpstr>MARZO!Área_de_impresión</vt:lpstr>
      <vt:lpstr>ABRIL!Títulos_a_imprimir</vt:lpstr>
      <vt:lpstr>AGOSTO!Títulos_a_imprimir</vt:lpstr>
      <vt:lpstr>ENERO!Títulos_a_imprimir</vt:lpstr>
      <vt:lpstr>FEBRERO!Títulos_a_imprimir</vt:lpstr>
      <vt:lpstr>MAYO!Títulos_a_imprimir</vt:lpstr>
      <vt:lpstr>SEPT!Títulos_a_imprimir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Julia Rosario</cp:lastModifiedBy>
  <cp:lastPrinted>2018-02-12T19:41:28Z</cp:lastPrinted>
  <dcterms:created xsi:type="dcterms:W3CDTF">2015-11-30T18:04:44Z</dcterms:created>
  <dcterms:modified xsi:type="dcterms:W3CDTF">2018-02-12T19:41:11Z</dcterms:modified>
</cp:coreProperties>
</file>