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10.0.0.229\Planificación y Desarrollo\1.- CARMEN 2018\PARA JULIA-TRANSPARENCIA\MAYO\"/>
    </mc:Choice>
  </mc:AlternateContent>
  <xr:revisionPtr revIDLastSave="0" documentId="13_ncr:1_{F290075D-AA91-4415-8547-ACC0F7552758}" xr6:coauthVersionLast="33" xr6:coauthVersionMax="33" xr10:uidLastSave="{00000000-0000-0000-0000-000000000000}"/>
  <bookViews>
    <workbookView xWindow="0" yWindow="0" windowWidth="20490" windowHeight="7545" tabRatio="855" activeTab="4"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AGOSTO!$A$1:$I$5</definedName>
    <definedName name="_xlnm.Print_Area" localSheetId="0">ENERO!$A$1:$K$60</definedName>
    <definedName name="_xlnm.Print_Area" localSheetId="1">FEBRERO!$A$1:$K$70</definedName>
    <definedName name="_xlnm.Print_Area" localSheetId="6">JULIO!$A$1:$H$6</definedName>
    <definedName name="_xlnm.Print_Area" localSheetId="5">'JUNIO '!$A$1:$H$8</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SEPT!$1:$6</definedName>
  </definedNames>
  <calcPr calcId="179017"/>
</workbook>
</file>

<file path=xl/calcChain.xml><?xml version="1.0" encoding="utf-8"?>
<calcChain xmlns="http://schemas.openxmlformats.org/spreadsheetml/2006/main">
  <c r="E52" i="5" l="1"/>
  <c r="C38" i="5"/>
  <c r="A14" i="5" l="1"/>
  <c r="K14" i="5"/>
  <c r="J14" i="5"/>
  <c r="I14" i="5"/>
  <c r="H14" i="5"/>
  <c r="F14" i="5"/>
  <c r="K34" i="5" l="1"/>
  <c r="K35" i="5" s="1"/>
  <c r="J34" i="5"/>
  <c r="I34" i="5"/>
  <c r="H34" i="5"/>
  <c r="F34" i="5"/>
  <c r="A34" i="5"/>
  <c r="J24" i="5"/>
  <c r="I24" i="5"/>
  <c r="C45" i="5" s="1"/>
  <c r="H24" i="5"/>
  <c r="F24" i="5"/>
  <c r="C43" i="5" s="1"/>
  <c r="A24" i="5"/>
  <c r="K24" i="5"/>
  <c r="K15" i="5"/>
  <c r="C44" i="5" l="1"/>
  <c r="C46" i="5"/>
  <c r="H41" i="5"/>
  <c r="K25" i="5"/>
  <c r="J26" i="5" s="1"/>
  <c r="H42" i="5"/>
  <c r="J36" i="5"/>
  <c r="J16" i="5"/>
  <c r="C50" i="4"/>
  <c r="H44" i="5" l="1"/>
  <c r="K30" i="4"/>
  <c r="K20" i="4"/>
  <c r="J20" i="4"/>
  <c r="A20" i="4"/>
  <c r="A41" i="4"/>
  <c r="I20" i="4"/>
  <c r="H41" i="4"/>
  <c r="H20" i="4"/>
  <c r="F41" i="4"/>
  <c r="F20" i="4"/>
  <c r="J41" i="4"/>
  <c r="K41" i="4"/>
  <c r="I30" i="4" l="1"/>
  <c r="H30" i="4"/>
  <c r="J30" i="4"/>
  <c r="F30" i="4"/>
  <c r="A30" i="4"/>
  <c r="K42" i="4" l="1"/>
  <c r="I41" i="4"/>
  <c r="C58" i="4" l="1"/>
  <c r="E68" i="4" s="1"/>
  <c r="J43" i="4"/>
  <c r="K31" i="4"/>
  <c r="K21" i="4"/>
  <c r="K11" i="4"/>
  <c r="K12" i="4" s="1"/>
  <c r="J11" i="4"/>
  <c r="G54" i="4" s="1"/>
  <c r="I11" i="4"/>
  <c r="H11" i="4"/>
  <c r="C57" i="4" s="1"/>
  <c r="E67" i="4" s="1"/>
  <c r="F11" i="4"/>
  <c r="C56" i="4" s="1"/>
  <c r="A11" i="4"/>
  <c r="G55" i="4" l="1"/>
  <c r="J13" i="4"/>
  <c r="J22" i="4"/>
  <c r="J32" i="4"/>
  <c r="G60" i="3"/>
  <c r="G59" i="3"/>
  <c r="C64" i="3"/>
  <c r="C63" i="3"/>
  <c r="C62" i="3"/>
  <c r="C61" i="3"/>
  <c r="G57" i="4" l="1"/>
  <c r="C59" i="4"/>
  <c r="E69" i="4" s="1"/>
  <c r="A24" i="3"/>
  <c r="K24" i="3"/>
  <c r="J24" i="3"/>
  <c r="I24" i="3"/>
  <c r="H24" i="3"/>
  <c r="F24" i="3"/>
  <c r="K14" i="3" l="1"/>
  <c r="J14" i="3"/>
  <c r="I14" i="3"/>
  <c r="H14" i="3"/>
  <c r="F14" i="3"/>
  <c r="A14" i="3"/>
  <c r="F52" i="3" l="1"/>
  <c r="F42" i="3" l="1"/>
  <c r="K42" i="3"/>
  <c r="K43" i="3" s="1"/>
  <c r="J44" i="3" s="1"/>
  <c r="J42" i="3"/>
  <c r="I42" i="3"/>
  <c r="H42" i="3"/>
  <c r="A42" i="3"/>
  <c r="F33" i="3"/>
  <c r="K33" i="3"/>
  <c r="K34" i="3" s="1"/>
  <c r="J33" i="3"/>
  <c r="I33" i="3"/>
  <c r="H33" i="3"/>
  <c r="A33" i="3"/>
  <c r="J35" i="3" l="1"/>
  <c r="K52" i="3"/>
  <c r="K53" i="3" s="1"/>
  <c r="J52" i="3"/>
  <c r="I52" i="3"/>
  <c r="H52" i="3"/>
  <c r="A52" i="3"/>
  <c r="K25" i="3"/>
  <c r="J54" i="3" l="1"/>
  <c r="J26" i="3"/>
  <c r="K15" i="3"/>
  <c r="G62" i="3" s="1"/>
  <c r="J16" i="3" l="1"/>
  <c r="E58" i="2"/>
  <c r="F11" i="2" l="1"/>
  <c r="K40" i="2"/>
  <c r="K41" i="2" s="1"/>
  <c r="J42" i="2" s="1"/>
  <c r="J40" i="2"/>
  <c r="I40" i="2"/>
  <c r="H40" i="2"/>
  <c r="F40" i="2"/>
  <c r="A40" i="2"/>
  <c r="F30" i="2"/>
  <c r="K30" i="2"/>
  <c r="K31" i="2" s="1"/>
  <c r="J30" i="2"/>
  <c r="I30" i="2"/>
  <c r="H30" i="2"/>
  <c r="A30" i="2"/>
  <c r="H21" i="2"/>
  <c r="K21" i="2"/>
  <c r="K22" i="2" s="1"/>
  <c r="J21" i="2"/>
  <c r="I21" i="2"/>
  <c r="F21" i="2"/>
  <c r="A21" i="2"/>
  <c r="C49" i="2" l="1"/>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<sst xmlns="http://schemas.openxmlformats.org/spreadsheetml/2006/main" count="626" uniqueCount="174">
  <si>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</si>
  <si>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</si>
  <si>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</si>
  <si>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</si>
  <si>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</si>
  <si>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</si>
  <si>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</si>
  <si>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</si>
  <si>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</si>
  <si>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</si>
  <si>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</si>
  <si>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</si>
  <si>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</si>
  <si>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</si>
  <si>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</si>
  <si>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</si>
  <si>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</si>
  <si>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</si>
  <si>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</si>
  <si>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</si>
  <si>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</si>
  <si>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</si>
  <si>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</si>
  <si>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</si>
  <si>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</si>
  <si>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</si>
  <si>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</si>
  <si>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</si>
  <si>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</si>
  <si>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</si>
  <si>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</si>
  <si>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</si>
  <si>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</si>
  <si>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</si>
  <si>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</si>
  <si>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</si>
  <si>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</si>
  <si>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</si>
  <si>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</si>
  <si>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</si>
  <si>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</si>
  <si>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</si>
  <si>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</si>
  <si>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</si>
  <si>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</si>
  <si>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</si>
  <si>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</si>
  <si>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</si>
  <si>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</si>
  <si>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</si>
  <si>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</si>
  <si>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</si>
  <si>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</si>
  <si>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</si>
  <si>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</si>
  <si>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</si>
  <si>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</si>
  <si>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</si>
  <si>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</si>
  <si>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</si>
  <si>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</si>
  <si>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</si>
  <si>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</si>
  <si>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</si>
  <si>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</si>
  <si>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</si>
  <si>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</si>
  <si>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</si>
  <si>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</si>
  <si>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</si>
  <si>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</si>
  <si>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</si>
  <si>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</si>
  <si>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</si>
  <si>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</si>
  <si>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</si>
  <si>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</si>
  <si>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</si>
  <si>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</si>
  <si>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</si>
  <si>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</si>
  <si>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</si>
  <si>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</si>
  <si>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</si>
  <si>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</si>
  <si>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</si>
  <si>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</si>
  <si>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</si>
  <si>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</si>
  <si>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</si>
  <si>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</si>
  <si>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</si>
  <si>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</si>
  <si>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</si>
  <si>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</si>
  <si>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</si>
  <si>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</si>
  <si>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</si>
  <si>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</si>
  <si>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</si>
  <si>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</si>
  <si>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</si>
  <si>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</si>
  <si>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</si>
  <si>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</si>
  <si>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</si>
  <si>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</si>
  <si>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</si>
  <si>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</si>
  <si>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</si>
  <si>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</si>
  <si>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</si>
  <si>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</si>
  <si>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</si>
  <si>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</si>
  <si>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</si>
  <si>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</si>
  <si>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</si>
  <si>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</si>
  <si>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</si>
  <si>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</si>
  <si>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</si>
  <si>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</si>
  <si>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</si>
  <si>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</si>
  <si>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</si>
  <si>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</si>
  <si>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</si>
  <si>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</si>
  <si>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</si>
  <si>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</si>
  <si>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</si>
  <si>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</si>
  <si>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</si>
  <si>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</si>
  <si>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</si>
  <si>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</si>
  <si>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</si>
  <si>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</si>
  <si>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</si>
  <si>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</si>
  <si>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</si>
  <si>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</si>
  <si>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</si>
  <si>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</si>
  <si>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</si>
  <si>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</si>
  <si>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</si>
  <si>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</si>
  <si>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</si>
  <si>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</si>
  <si>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</si>
  <si>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</si>
  <si>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</si>
  <si>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</si>
  <si>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</si>
  <si>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</si>
  <si>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</si>
  <si>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</si>
  <si>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</si>
  <si>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</si>
  <si>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</si>
  <si>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</si>
  <si>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</si>
  <si>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</si>
  <si>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</si>
  <si>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</si>
  <si>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</si>
  <si>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</si>
  <si>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</si>
  <si>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</si>
  <si>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</si>
  <si>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</si>
  <si>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30 de Abril al 4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</si>
</sst>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Red]#,##0.00"/>
  </numFmts>
  <fonts count="51"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4" fillId="0" borderId="0" applyFont="0" applyFill="0" applyBorder="0" applyAlignment="0" applyProtection="0"/>
  </cellStyleXfs>
  <cellXfs count="305">
    <xf numFmtId="0" fontId="0" fillId="0" borderId="0" xfId="0"/>
    <xf numFmtId="0" fontId="0" fillId="0" borderId="0" xfId="0" applyAlignment="1">
      <alignment wrapText="1"/>
    </xf>
    <xf numFmtId="0" fontId="1" fillId="0" borderId="0" xfId="0" applyFont="1"/>
    <xf numFmtId="0" fontId="5" fillId="0" borderId="0" xfId="0" applyFont="1" applyBorder="1" applyAlignment="1">
      <alignment horizontal="left" wrapText="1"/>
    </xf>
    <xf numFmtId="3" fontId="1" fillId="0" borderId="0" xfId="0" applyNumberFormat="1" applyFont="1" applyAlignment="1">
      <alignment horizontal="center"/>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xf>
    <xf numFmtId="0" fontId="11" fillId="0" borderId="0" xfId="0" applyFont="1" applyAlignment="1">
      <alignment horizontal="center" wrapText="1"/>
    </xf>
    <xf numFmtId="0" fontId="18" fillId="0" borderId="0" xfId="0" applyFont="1" applyAlignment="1">
      <alignment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center" vertical="center" wrapText="1"/>
    </xf>
    <xf numFmtId="0" fontId="9" fillId="0" borderId="0" xfId="0" applyFont="1" applyAlignment="1">
      <alignment horizontal="center" wrapText="1"/>
    </xf>
    <xf numFmtId="0" fontId="14" fillId="0" borderId="0" xfId="0" applyFont="1" applyAlignment="1">
      <alignment horizontal="left"/>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MAYO!$D$50:$D$51</c:f>
              <c:strCache>
                <c:ptCount val="2"/>
                <c:pt idx="0">
                  <c:v>Técnicos </c:v>
                </c:pt>
                <c:pt idx="1">
                  <c:v>Productores </c:v>
                </c:pt>
              </c:strCache>
            </c:strRef>
          </c:cat>
          <c:val>
            <c:numRef>
              <c:f>MAYO!$E$50:$E$51</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MAYO!$A$50:$B$53</c:f>
              <c:strCache>
                <c:ptCount val="4"/>
                <c:pt idx="0">
                  <c:v>Cursos-Talleres:</c:v>
                </c:pt>
                <c:pt idx="1">
                  <c:v>Socializaciones:</c:v>
                </c:pt>
                <c:pt idx="2">
                  <c:v>Charlas</c:v>
                </c:pt>
                <c:pt idx="3">
                  <c:v>Seminarios</c:v>
                </c:pt>
              </c:strCache>
            </c:strRef>
          </c:cat>
          <c:val>
            <c:numRef>
              <c:f>MAYO!$C$50:$C$53</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54</xdr:row>
      <xdr:rowOff>23813</xdr:rowOff>
    </xdr:from>
    <xdr:to>
      <xdr:col>2</xdr:col>
      <xdr:colOff>990600</xdr:colOff>
      <xdr:row>64</xdr:row>
      <xdr:rowOff>95251</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190499</xdr:rowOff>
    </xdr:from>
    <xdr:to>
      <xdr:col>6</xdr:col>
      <xdr:colOff>704850</xdr:colOff>
      <xdr:row>64</xdr:row>
      <xdr:rowOff>76200</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38100</xdr:rowOff>
    </xdr:from>
    <xdr:to>
      <xdr:col>2</xdr:col>
      <xdr:colOff>9525</xdr:colOff>
      <xdr:row>7</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609600"/>
          <a:ext cx="1285875"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3</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199" t="s">
        <v>13</v>
      </c>
      <c r="B1" s="199"/>
      <c r="C1" s="199"/>
      <c r="D1" s="199"/>
      <c r="E1" s="199"/>
      <c r="F1" s="199"/>
      <c r="G1" s="199"/>
      <c r="H1" s="199"/>
      <c r="I1" s="199"/>
      <c r="J1" s="66"/>
    </row>
    <row r="2" spans="1:17" ht="15" customHeight="1" x14ac:dyDescent="0.25">
      <c r="A2" s="199" t="s">
        <v>16</v>
      </c>
      <c r="B2" s="199"/>
      <c r="C2" s="199"/>
      <c r="D2" s="199"/>
      <c r="E2" s="199"/>
      <c r="F2" s="199"/>
      <c r="G2" s="199"/>
      <c r="H2" s="199"/>
      <c r="I2" s="199"/>
      <c r="J2" s="66"/>
    </row>
    <row r="3" spans="1:17" ht="15" customHeight="1" x14ac:dyDescent="0.25">
      <c r="A3" s="201" t="s">
        <v>23</v>
      </c>
      <c r="B3" s="201"/>
      <c r="C3" s="201"/>
      <c r="D3" s="201"/>
      <c r="E3" s="201"/>
      <c r="F3" s="201"/>
      <c r="G3" s="201"/>
      <c r="H3" s="201"/>
      <c r="I3" s="201"/>
      <c r="J3" s="66"/>
    </row>
    <row r="4" spans="1:17" x14ac:dyDescent="0.25">
      <c r="A4" s="200"/>
      <c r="B4" s="200"/>
      <c r="C4" s="200"/>
      <c r="D4" s="200"/>
      <c r="E4" s="200"/>
      <c r="F4" s="200"/>
      <c r="G4" s="200"/>
      <c r="H4" s="200"/>
      <c r="I4" s="200"/>
      <c r="J4" s="66"/>
    </row>
    <row r="5" spans="1:17" x14ac:dyDescent="0.25">
      <c r="A5" s="41"/>
      <c r="B5" s="41"/>
      <c r="C5" s="41"/>
      <c r="D5" s="41"/>
      <c r="E5" s="41"/>
      <c r="F5" s="41"/>
      <c r="G5" s="41"/>
      <c r="H5" s="41"/>
      <c r="I5" s="41"/>
      <c r="J5" s="66"/>
    </row>
    <row r="6" spans="1:17" ht="15" customHeight="1" x14ac:dyDescent="0.25">
      <c r="A6" s="202" t="s">
        <v>24</v>
      </c>
      <c r="B6" s="202"/>
      <c r="C6" s="202"/>
      <c r="D6" s="202"/>
      <c r="E6" s="202"/>
      <c r="F6" s="202"/>
      <c r="G6" s="202"/>
      <c r="H6" s="202"/>
      <c r="I6" s="202"/>
      <c r="J6" s="202"/>
      <c r="K6" s="202"/>
    </row>
    <row r="7" spans="1:17" ht="15.75" thickBot="1" x14ac:dyDescent="0.3">
      <c r="A7" s="3"/>
      <c r="B7" s="3"/>
      <c r="C7" s="3"/>
      <c r="D7" s="3"/>
      <c r="E7" s="3"/>
      <c r="F7" s="3"/>
      <c r="G7" s="3"/>
      <c r="H7" s="47"/>
      <c r="I7" s="47"/>
      <c r="J7" s="3"/>
      <c r="K7" s="3"/>
    </row>
    <row r="8" spans="1:17" ht="15.75" customHeight="1" thickBot="1" x14ac:dyDescent="0.3">
      <c r="A8" s="203" t="s">
        <v>0</v>
      </c>
      <c r="B8" s="206" t="s">
        <v>1</v>
      </c>
      <c r="C8" s="207"/>
      <c r="D8" s="208" t="s">
        <v>2</v>
      </c>
      <c r="E8" s="208" t="s">
        <v>21</v>
      </c>
      <c r="F8" s="208" t="s">
        <v>50</v>
      </c>
      <c r="G8" s="203" t="s">
        <v>3</v>
      </c>
      <c r="H8" s="213" t="s">
        <v>7</v>
      </c>
      <c r="I8" s="214"/>
      <c r="J8" s="215" t="s">
        <v>25</v>
      </c>
      <c r="K8" s="215" t="s">
        <v>26</v>
      </c>
    </row>
    <row r="9" spans="1:17" ht="15" customHeight="1" x14ac:dyDescent="0.25">
      <c r="A9" s="204"/>
      <c r="B9" s="203" t="s">
        <v>4</v>
      </c>
      <c r="C9" s="203" t="s">
        <v>5</v>
      </c>
      <c r="D9" s="209"/>
      <c r="E9" s="209"/>
      <c r="F9" s="209"/>
      <c r="G9" s="211"/>
      <c r="H9" s="220" t="s">
        <v>6</v>
      </c>
      <c r="I9" s="220" t="s">
        <v>17</v>
      </c>
      <c r="J9" s="216"/>
      <c r="K9" s="218"/>
    </row>
    <row r="10" spans="1:17" ht="15" customHeight="1" thickBot="1" x14ac:dyDescent="0.3">
      <c r="A10" s="205"/>
      <c r="B10" s="205"/>
      <c r="C10" s="205"/>
      <c r="D10" s="210"/>
      <c r="E10" s="210"/>
      <c r="F10" s="210"/>
      <c r="G10" s="212"/>
      <c r="H10" s="221"/>
      <c r="I10" s="222"/>
      <c r="J10" s="217"/>
      <c r="K10" s="219"/>
    </row>
    <row r="11" spans="1:17" ht="45" customHeight="1" thickBot="1" x14ac:dyDescent="0.3">
      <c r="A11" s="74">
        <v>1</v>
      </c>
      <c r="B11" s="46" t="s">
        <v>48</v>
      </c>
      <c r="C11" s="72" t="s">
        <v>27</v>
      </c>
      <c r="D11" s="46" t="s">
        <v>28</v>
      </c>
      <c r="E11" s="46" t="s">
        <v>29</v>
      </c>
      <c r="F11" s="23">
        <v>18</v>
      </c>
      <c r="G11" s="48" t="s">
        <v>67</v>
      </c>
      <c r="H11" s="49">
        <v>5</v>
      </c>
      <c r="I11" s="49">
        <v>44</v>
      </c>
      <c r="J11" s="81">
        <v>43209.5</v>
      </c>
      <c r="K11" s="81">
        <v>34000</v>
      </c>
    </row>
    <row r="12" spans="1:17" ht="47.25" customHeight="1" thickBot="1" x14ac:dyDescent="0.3">
      <c r="A12" s="22">
        <v>1</v>
      </c>
      <c r="B12" s="22" t="s">
        <v>18</v>
      </c>
      <c r="C12" s="73" t="s">
        <v>30</v>
      </c>
      <c r="D12" s="22" t="s">
        <v>28</v>
      </c>
      <c r="E12" s="22" t="s">
        <v>31</v>
      </c>
      <c r="F12" s="24">
        <v>18</v>
      </c>
      <c r="G12" s="50" t="s">
        <v>32</v>
      </c>
      <c r="H12" s="25">
        <v>6</v>
      </c>
      <c r="I12" s="25">
        <v>39</v>
      </c>
      <c r="J12" s="82">
        <v>43349</v>
      </c>
      <c r="K12" s="82">
        <v>37000</v>
      </c>
    </row>
    <row r="13" spans="1:17" ht="97.5" customHeight="1" thickBot="1" x14ac:dyDescent="0.3">
      <c r="A13" s="74">
        <v>1</v>
      </c>
      <c r="B13" s="22" t="s">
        <v>33</v>
      </c>
      <c r="C13" s="73" t="s">
        <v>36</v>
      </c>
      <c r="D13" s="22" t="s">
        <v>28</v>
      </c>
      <c r="E13" s="22" t="s">
        <v>34</v>
      </c>
      <c r="F13" s="24">
        <v>18</v>
      </c>
      <c r="G13" s="50" t="s">
        <v>35</v>
      </c>
      <c r="H13" s="44">
        <v>0</v>
      </c>
      <c r="I13" s="44">
        <v>50</v>
      </c>
      <c r="J13" s="82">
        <v>30800</v>
      </c>
      <c r="K13" s="82">
        <v>37000</v>
      </c>
      <c r="L13" s="6"/>
      <c r="M13" s="6"/>
      <c r="N13" s="6"/>
      <c r="O13" s="6"/>
      <c r="P13" s="6"/>
      <c r="Q13" s="6"/>
    </row>
    <row r="14" spans="1:17" ht="15.75" customHeight="1" thickBot="1" x14ac:dyDescent="0.3">
      <c r="A14" s="75">
        <f>SUM(A11:A13)</f>
        <v>3</v>
      </c>
      <c r="B14" s="226" t="s">
        <v>12</v>
      </c>
      <c r="C14" s="232"/>
      <c r="D14" s="232"/>
      <c r="E14" s="233"/>
      <c r="F14" s="83">
        <f>F11+F12+F13</f>
        <v>54</v>
      </c>
      <c r="G14" s="84"/>
      <c r="H14" s="43">
        <f>+H11+H12+H13</f>
        <v>11</v>
      </c>
      <c r="I14" s="43">
        <f>+I11+I12+I13</f>
        <v>133</v>
      </c>
      <c r="J14" s="64">
        <f>+J11</f>
        <v>43209.5</v>
      </c>
      <c r="K14" s="64">
        <f>SUM(K11)</f>
        <v>34000</v>
      </c>
      <c r="L14" s="5"/>
      <c r="M14" s="5"/>
      <c r="N14" s="38"/>
      <c r="O14" s="38"/>
      <c r="P14" s="38"/>
      <c r="Q14" s="38"/>
    </row>
    <row r="15" spans="1:17" ht="15.75" customHeight="1" thickBot="1" x14ac:dyDescent="0.3">
      <c r="A15" s="223" t="s">
        <v>11</v>
      </c>
      <c r="B15" s="224"/>
      <c r="C15" s="224"/>
      <c r="D15" s="224"/>
      <c r="E15" s="224"/>
      <c r="F15" s="224"/>
      <c r="G15" s="225"/>
      <c r="H15" s="63"/>
      <c r="I15" s="63"/>
      <c r="J15" s="64">
        <f>+J14</f>
        <v>43209.5</v>
      </c>
      <c r="K15" s="65">
        <f>+K14*1.1</f>
        <v>37400</v>
      </c>
    </row>
    <row r="16" spans="1:17" ht="15.75" customHeight="1" thickBot="1" x14ac:dyDescent="0.3">
      <c r="A16" s="226" t="s">
        <v>75</v>
      </c>
      <c r="B16" s="227"/>
      <c r="C16" s="227"/>
      <c r="D16" s="227"/>
      <c r="E16" s="227"/>
      <c r="F16" s="227"/>
      <c r="G16" s="228"/>
      <c r="H16" s="67"/>
      <c r="I16" s="67"/>
      <c r="J16" s="229">
        <f>+K15+J15</f>
        <v>80609.5</v>
      </c>
      <c r="K16" s="225"/>
    </row>
    <row r="19" spans="1:11" x14ac:dyDescent="0.25">
      <c r="A19" s="230" t="s">
        <v>37</v>
      </c>
      <c r="B19" s="231"/>
      <c r="C19" s="231"/>
      <c r="D19" s="16"/>
      <c r="E19" s="16"/>
      <c r="F19" s="16"/>
      <c r="G19" s="16"/>
      <c r="H19" s="53"/>
      <c r="I19" s="53"/>
      <c r="J19" s="54"/>
      <c r="K19" s="55"/>
    </row>
    <row r="20" spans="1:11" ht="15.75" thickBot="1" x14ac:dyDescent="0.3">
      <c r="A20" s="42"/>
      <c r="B20" s="62"/>
      <c r="C20" s="62"/>
      <c r="D20" s="16"/>
      <c r="E20" s="16"/>
      <c r="F20" s="16"/>
      <c r="G20" s="16"/>
      <c r="H20" s="53"/>
      <c r="I20" s="53"/>
      <c r="J20" s="54"/>
      <c r="K20" s="55"/>
    </row>
    <row r="21" spans="1:11" ht="15.75" thickBot="1" x14ac:dyDescent="0.3">
      <c r="A21" s="203" t="s">
        <v>0</v>
      </c>
      <c r="B21" s="206" t="s">
        <v>38</v>
      </c>
      <c r="C21" s="207"/>
      <c r="D21" s="208" t="s">
        <v>2</v>
      </c>
      <c r="E21" s="208" t="s">
        <v>21</v>
      </c>
      <c r="F21" s="208" t="s">
        <v>50</v>
      </c>
      <c r="G21" s="203" t="s">
        <v>3</v>
      </c>
      <c r="H21" s="213" t="s">
        <v>7</v>
      </c>
      <c r="I21" s="214"/>
      <c r="J21" s="215" t="s">
        <v>25</v>
      </c>
      <c r="K21" s="215" t="s">
        <v>26</v>
      </c>
    </row>
    <row r="22" spans="1:11" x14ac:dyDescent="0.25">
      <c r="A22" s="204"/>
      <c r="B22" s="203" t="s">
        <v>39</v>
      </c>
      <c r="C22" s="203" t="s">
        <v>5</v>
      </c>
      <c r="D22" s="209"/>
      <c r="E22" s="209"/>
      <c r="F22" s="209"/>
      <c r="G22" s="211"/>
      <c r="H22" s="237" t="s">
        <v>6</v>
      </c>
      <c r="I22" s="237" t="s">
        <v>17</v>
      </c>
      <c r="J22" s="216"/>
      <c r="K22" s="218"/>
    </row>
    <row r="23" spans="1:11" ht="15.75" thickBot="1" x14ac:dyDescent="0.3">
      <c r="A23" s="205"/>
      <c r="B23" s="205"/>
      <c r="C23" s="205"/>
      <c r="D23" s="210"/>
      <c r="E23" s="210"/>
      <c r="F23" s="210"/>
      <c r="G23" s="212"/>
      <c r="H23" s="219"/>
      <c r="I23" s="238"/>
      <c r="J23" s="217"/>
      <c r="K23" s="219"/>
    </row>
    <row r="24" spans="1:11" ht="29.25" thickBot="1" x14ac:dyDescent="0.3">
      <c r="A24" s="69">
        <v>1</v>
      </c>
      <c r="B24" s="69" t="s">
        <v>40</v>
      </c>
      <c r="C24" s="69" t="s">
        <v>41</v>
      </c>
      <c r="D24" s="69" t="s">
        <v>40</v>
      </c>
      <c r="E24" s="70" t="s">
        <v>65</v>
      </c>
      <c r="F24" s="69">
        <v>2</v>
      </c>
      <c r="G24" s="69" t="s">
        <v>42</v>
      </c>
      <c r="H24" s="69">
        <v>35</v>
      </c>
      <c r="I24" s="69">
        <v>0</v>
      </c>
      <c r="J24" s="88">
        <v>9315</v>
      </c>
      <c r="K24" s="88">
        <v>0</v>
      </c>
    </row>
    <row r="25" spans="1:11" ht="29.25" thickBot="1" x14ac:dyDescent="0.3">
      <c r="A25" s="69">
        <v>1</v>
      </c>
      <c r="B25" s="69" t="s">
        <v>40</v>
      </c>
      <c r="C25" s="69" t="s">
        <v>41</v>
      </c>
      <c r="D25" s="69" t="s">
        <v>40</v>
      </c>
      <c r="E25" s="70" t="s">
        <v>66</v>
      </c>
      <c r="F25" s="69">
        <v>2</v>
      </c>
      <c r="G25" s="69" t="s">
        <v>42</v>
      </c>
      <c r="H25" s="69">
        <v>44</v>
      </c>
      <c r="I25" s="69">
        <v>0</v>
      </c>
      <c r="J25" s="88">
        <v>9315</v>
      </c>
      <c r="K25" s="88">
        <v>0</v>
      </c>
    </row>
    <row r="26" spans="1:11" ht="15.75" customHeight="1" thickBot="1" x14ac:dyDescent="0.3">
      <c r="A26" s="76">
        <f>SUM(A24:A25)</f>
        <v>2</v>
      </c>
      <c r="B26" s="226" t="s">
        <v>12</v>
      </c>
      <c r="C26" s="232"/>
      <c r="D26" s="232"/>
      <c r="E26" s="233"/>
      <c r="F26" s="43">
        <f>+F25+F24</f>
        <v>4</v>
      </c>
      <c r="G26" s="44"/>
      <c r="H26" s="43">
        <f>+H24+H25</f>
        <v>79</v>
      </c>
      <c r="I26" s="43">
        <f>+I25+I24+I23</f>
        <v>0</v>
      </c>
      <c r="J26" s="89">
        <f>+J25+J24+J23</f>
        <v>18630</v>
      </c>
      <c r="K26" s="89">
        <f>+K25+K24+K23</f>
        <v>0</v>
      </c>
    </row>
    <row r="27" spans="1:11" ht="15.75" thickBot="1" x14ac:dyDescent="0.3">
      <c r="A27" s="241" t="s">
        <v>11</v>
      </c>
      <c r="B27" s="235"/>
      <c r="C27" s="235"/>
      <c r="D27" s="235"/>
      <c r="E27" s="235"/>
      <c r="F27" s="235"/>
      <c r="G27" s="235"/>
      <c r="H27" s="63"/>
      <c r="I27" s="51"/>
      <c r="J27" s="64">
        <f>+J26</f>
        <v>18630</v>
      </c>
      <c r="K27" s="64">
        <f>+K26*1.1</f>
        <v>0</v>
      </c>
    </row>
    <row r="28" spans="1:11" ht="15.75" thickBot="1" x14ac:dyDescent="0.3">
      <c r="A28" s="242" t="s">
        <v>75</v>
      </c>
      <c r="B28" s="243"/>
      <c r="C28" s="243"/>
      <c r="D28" s="243"/>
      <c r="E28" s="243"/>
      <c r="F28" s="243"/>
      <c r="G28" s="243"/>
      <c r="H28" s="52"/>
      <c r="I28" s="52"/>
      <c r="J28" s="234">
        <f>+K27+J27</f>
        <v>18630</v>
      </c>
      <c r="K28" s="235"/>
    </row>
    <row r="29" spans="1:11" x14ac:dyDescent="0.25">
      <c r="A29" s="31"/>
      <c r="B29" s="71"/>
      <c r="C29" s="71"/>
      <c r="D29" s="71"/>
      <c r="E29" s="71"/>
      <c r="F29" s="71"/>
      <c r="G29" s="71"/>
      <c r="H29" s="53"/>
      <c r="I29" s="53"/>
      <c r="J29" s="54"/>
      <c r="K29" s="55"/>
    </row>
    <row r="30" spans="1:11" x14ac:dyDescent="0.25">
      <c r="A30" s="31"/>
      <c r="B30" s="71"/>
      <c r="C30" s="71"/>
      <c r="D30" s="71"/>
      <c r="E30" s="71"/>
      <c r="F30" s="71"/>
      <c r="G30" s="71"/>
      <c r="H30" s="53"/>
      <c r="I30" s="53"/>
      <c r="J30" s="54"/>
      <c r="K30" s="55"/>
    </row>
    <row r="31" spans="1:11" x14ac:dyDescent="0.25">
      <c r="A31" s="15"/>
      <c r="B31" s="16"/>
      <c r="C31" s="16"/>
      <c r="D31" s="16"/>
      <c r="E31" s="16"/>
      <c r="F31" s="16"/>
      <c r="G31" s="16"/>
      <c r="H31" s="56"/>
      <c r="I31" s="57"/>
      <c r="J31" s="58"/>
      <c r="K31" s="59"/>
    </row>
    <row r="32" spans="1:11" x14ac:dyDescent="0.25">
      <c r="B32" s="14"/>
      <c r="D32" s="236" t="s">
        <v>43</v>
      </c>
      <c r="E32" s="236"/>
      <c r="F32" s="236"/>
      <c r="G32" s="236"/>
      <c r="H32" s="236"/>
      <c r="I32" s="60"/>
    </row>
    <row r="33" spans="1:10" x14ac:dyDescent="0.25">
      <c r="B33" s="14"/>
      <c r="D33" s="40"/>
      <c r="E33" s="40"/>
      <c r="F33" s="40"/>
      <c r="G33" s="40"/>
      <c r="H33" s="40"/>
      <c r="I33" s="60"/>
    </row>
    <row r="34" spans="1:10" x14ac:dyDescent="0.25">
      <c r="A34" s="19" t="s">
        <v>15</v>
      </c>
      <c r="B34" s="19"/>
      <c r="C34" s="39">
        <v>3</v>
      </c>
      <c r="D34" s="239" t="s">
        <v>64</v>
      </c>
      <c r="E34" s="239"/>
      <c r="F34" s="239"/>
      <c r="G34" s="11">
        <f>+J15+J27</f>
        <v>61839.5</v>
      </c>
      <c r="H34" s="60"/>
      <c r="I34" s="60"/>
      <c r="J34" t="s">
        <v>14</v>
      </c>
    </row>
    <row r="35" spans="1:10" x14ac:dyDescent="0.25">
      <c r="A35" s="19" t="s">
        <v>8</v>
      </c>
      <c r="B35" s="19"/>
      <c r="C35" s="39">
        <v>0</v>
      </c>
      <c r="D35" s="239" t="s">
        <v>44</v>
      </c>
      <c r="E35" s="239"/>
      <c r="F35" s="239"/>
      <c r="G35" s="11">
        <f>+K15+K27</f>
        <v>37400</v>
      </c>
      <c r="H35" s="60"/>
      <c r="I35" s="60"/>
    </row>
    <row r="36" spans="1:10" x14ac:dyDescent="0.25">
      <c r="A36" s="12" t="s">
        <v>45</v>
      </c>
      <c r="B36" s="10"/>
      <c r="C36" s="45">
        <v>2</v>
      </c>
      <c r="G36" s="10"/>
      <c r="H36" s="60"/>
      <c r="I36" s="60"/>
    </row>
    <row r="37" spans="1:10" x14ac:dyDescent="0.25">
      <c r="A37" s="12" t="s">
        <v>19</v>
      </c>
      <c r="B37" s="10"/>
      <c r="C37" s="45">
        <v>0</v>
      </c>
      <c r="G37" s="10"/>
      <c r="H37" s="60"/>
      <c r="I37" s="60"/>
    </row>
    <row r="38" spans="1:10" x14ac:dyDescent="0.25">
      <c r="A38" s="12" t="s">
        <v>46</v>
      </c>
      <c r="B38" s="10"/>
      <c r="C38" s="45">
        <f>+F14+F26</f>
        <v>58</v>
      </c>
      <c r="F38" s="37"/>
      <c r="G38" s="10"/>
      <c r="H38" s="60"/>
      <c r="I38" s="60"/>
    </row>
    <row r="39" spans="1:10" x14ac:dyDescent="0.25">
      <c r="A39" s="12" t="s">
        <v>9</v>
      </c>
      <c r="B39" s="12"/>
      <c r="C39" s="61">
        <f>+H14+H26</f>
        <v>90</v>
      </c>
      <c r="E39" s="240" t="s">
        <v>47</v>
      </c>
      <c r="F39" s="240"/>
      <c r="G39" s="20">
        <f>+G35+G34</f>
        <v>99239.5</v>
      </c>
      <c r="H39" s="60"/>
      <c r="I39" s="60"/>
    </row>
    <row r="40" spans="1:10" ht="15.75" thickBot="1" x14ac:dyDescent="0.3">
      <c r="A40" s="12" t="s">
        <v>10</v>
      </c>
      <c r="B40" s="12"/>
      <c r="C40" s="61">
        <f>+I14+I26</f>
        <v>133</v>
      </c>
      <c r="H40" s="60"/>
      <c r="I40" s="60"/>
    </row>
    <row r="41" spans="1:10" x14ac:dyDescent="0.25">
      <c r="B41" s="21" t="s">
        <v>20</v>
      </c>
      <c r="C41" s="68">
        <f>+C40+C39</f>
        <v>223</v>
      </c>
      <c r="H41" s="60"/>
      <c r="I41" s="60"/>
    </row>
    <row r="44" spans="1:10" x14ac:dyDescent="0.25">
      <c r="C44" s="78" t="s">
        <v>63</v>
      </c>
      <c r="D44" s="77"/>
    </row>
    <row r="46" spans="1:10" x14ac:dyDescent="0.25">
      <c r="B46" s="19" t="s">
        <v>15</v>
      </c>
      <c r="C46" s="18">
        <v>3</v>
      </c>
      <c r="D46" s="12" t="s">
        <v>22</v>
      </c>
      <c r="E46" s="10">
        <v>90</v>
      </c>
    </row>
    <row r="47" spans="1:10" x14ac:dyDescent="0.25">
      <c r="B47" s="19" t="s">
        <v>8</v>
      </c>
      <c r="C47" s="18">
        <v>0</v>
      </c>
      <c r="D47" s="12" t="s">
        <v>61</v>
      </c>
      <c r="E47" s="10">
        <v>133</v>
      </c>
    </row>
    <row r="48" spans="1:10" x14ac:dyDescent="0.25">
      <c r="B48" s="12" t="s">
        <v>45</v>
      </c>
      <c r="C48" s="18">
        <v>2</v>
      </c>
      <c r="D48" s="12" t="s">
        <v>62</v>
      </c>
      <c r="E48" s="10">
        <f>+E47+E46</f>
        <v>223</v>
      </c>
    </row>
    <row r="49" spans="5:5" x14ac:dyDescent="0.25">
      <c r="E49" s="10"/>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303" t="s">
        <v>13</v>
      </c>
      <c r="B1" s="303"/>
      <c r="C1" s="303"/>
      <c r="D1" s="303"/>
      <c r="E1" s="303"/>
      <c r="F1" s="303"/>
      <c r="G1" s="303"/>
      <c r="H1" s="303"/>
      <c r="I1" s="303"/>
    </row>
    <row r="2" spans="1:9" ht="15" customHeight="1" x14ac:dyDescent="0.25">
      <c r="A2" s="303" t="s">
        <v>16</v>
      </c>
      <c r="B2" s="303"/>
      <c r="C2" s="303"/>
      <c r="D2" s="303"/>
      <c r="E2" s="303"/>
      <c r="F2" s="303"/>
      <c r="G2" s="303"/>
      <c r="H2" s="303"/>
      <c r="I2" s="303"/>
    </row>
    <row r="3" spans="1:9" x14ac:dyDescent="0.25">
      <c r="A3" s="33"/>
      <c r="B3" s="33"/>
      <c r="C3" s="33"/>
      <c r="D3" s="33"/>
      <c r="E3" s="33"/>
      <c r="F3" s="33"/>
      <c r="G3" s="33"/>
      <c r="H3" s="33"/>
      <c r="I3" s="33"/>
    </row>
    <row r="4" spans="1:9" ht="15" customHeight="1" x14ac:dyDescent="0.25">
      <c r="A4" s="201" t="s">
        <v>58</v>
      </c>
      <c r="B4" s="201"/>
      <c r="C4" s="201"/>
      <c r="D4" s="201"/>
      <c r="E4" s="201"/>
      <c r="F4" s="201"/>
      <c r="G4" s="201"/>
      <c r="H4" s="201"/>
      <c r="I4" s="201"/>
    </row>
    <row r="5" spans="1:9" x14ac:dyDescent="0.25">
      <c r="A5" s="298"/>
      <c r="B5" s="298"/>
      <c r="C5" s="298"/>
      <c r="D5" s="298"/>
      <c r="E5" s="298"/>
      <c r="F5" s="298"/>
      <c r="G5" s="298"/>
      <c r="H5" s="298"/>
      <c r="I5" s="298"/>
    </row>
    <row r="6" spans="1:9" x14ac:dyDescent="0.25">
      <c r="A6" s="10"/>
      <c r="B6" s="10"/>
      <c r="C6" s="10"/>
      <c r="D6" s="10"/>
      <c r="E6" s="10"/>
      <c r="F6" s="10"/>
      <c r="G6" s="10"/>
      <c r="H6" s="10"/>
      <c r="I6" s="32"/>
    </row>
    <row r="7" spans="1:9" x14ac:dyDescent="0.25">
      <c r="A7" s="10"/>
      <c r="B7" s="10"/>
      <c r="C7" s="10"/>
      <c r="D7" s="10"/>
      <c r="E7" s="10"/>
      <c r="F7" s="10"/>
      <c r="G7" s="10"/>
      <c r="H7" s="10"/>
      <c r="I7" s="32"/>
    </row>
    <row r="8" spans="1:9" x14ac:dyDescent="0.25">
      <c r="A8" s="10"/>
      <c r="B8" s="10"/>
      <c r="C8" s="10"/>
      <c r="D8" s="10"/>
      <c r="E8" s="10"/>
      <c r="F8" s="10"/>
      <c r="G8" s="10"/>
      <c r="H8" s="10"/>
      <c r="I8" s="32"/>
    </row>
    <row r="9" spans="1:9" x14ac:dyDescent="0.25">
      <c r="A9" s="10"/>
      <c r="B9" s="10"/>
      <c r="C9" s="10"/>
      <c r="D9" s="10"/>
      <c r="E9" s="10"/>
      <c r="F9" s="10"/>
      <c r="G9" s="10"/>
      <c r="H9" s="10"/>
      <c r="I9" s="32"/>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253" t="s">
        <v>13</v>
      </c>
      <c r="B1" s="253"/>
      <c r="C1" s="253"/>
      <c r="D1" s="253"/>
      <c r="E1" s="253"/>
      <c r="F1" s="253"/>
      <c r="G1" s="253"/>
      <c r="H1" s="253"/>
      <c r="I1" s="253"/>
    </row>
    <row r="2" spans="1:11" ht="15.75" customHeight="1" x14ac:dyDescent="0.25">
      <c r="A2" s="253" t="s">
        <v>16</v>
      </c>
      <c r="B2" s="253"/>
      <c r="C2" s="253"/>
      <c r="D2" s="253"/>
      <c r="E2" s="253"/>
      <c r="F2" s="253"/>
      <c r="G2" s="253"/>
      <c r="H2" s="253"/>
      <c r="I2" s="253"/>
    </row>
    <row r="3" spans="1:11" ht="15" customHeight="1" x14ac:dyDescent="0.25">
      <c r="A3" s="9"/>
      <c r="B3" s="9"/>
      <c r="C3" s="35" t="s">
        <v>59</v>
      </c>
      <c r="D3" s="35"/>
      <c r="E3" s="35"/>
      <c r="F3" s="35"/>
      <c r="G3" s="35"/>
      <c r="H3" s="35"/>
      <c r="I3" s="35"/>
      <c r="J3" s="8"/>
      <c r="K3" s="8"/>
    </row>
    <row r="4" spans="1:11" ht="15" customHeight="1" x14ac:dyDescent="0.25">
      <c r="A4" s="9"/>
      <c r="B4" s="9"/>
      <c r="C4" s="34"/>
      <c r="D4" s="34"/>
      <c r="E4" s="34"/>
      <c r="F4" s="34"/>
      <c r="G4" s="34"/>
      <c r="H4" s="34"/>
      <c r="I4" s="34"/>
      <c r="J4" s="8"/>
      <c r="K4" s="8"/>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253" t="s">
        <v>13</v>
      </c>
      <c r="B1" s="253"/>
      <c r="C1" s="253"/>
      <c r="D1" s="253"/>
      <c r="E1" s="253"/>
      <c r="F1" s="253"/>
      <c r="G1" s="253"/>
      <c r="H1" s="253"/>
      <c r="I1" s="253"/>
    </row>
    <row r="2" spans="1:9" ht="15.75" x14ac:dyDescent="0.25">
      <c r="A2" s="253" t="s">
        <v>16</v>
      </c>
      <c r="B2" s="253"/>
      <c r="C2" s="253"/>
      <c r="D2" s="253"/>
      <c r="E2" s="253"/>
      <c r="F2" s="253"/>
      <c r="G2" s="253"/>
      <c r="H2" s="253"/>
      <c r="I2" s="253"/>
    </row>
    <row r="3" spans="1:9" ht="15.75" x14ac:dyDescent="0.25">
      <c r="A3" s="9"/>
      <c r="B3" s="9"/>
      <c r="C3" s="304" t="s">
        <v>60</v>
      </c>
      <c r="D3" s="304"/>
      <c r="E3" s="304"/>
      <c r="F3" s="304"/>
      <c r="G3" s="304"/>
      <c r="H3" s="304"/>
      <c r="I3" s="304"/>
    </row>
    <row r="4" spans="1:9" ht="15.75" x14ac:dyDescent="0.25">
      <c r="A4" s="9"/>
      <c r="B4" s="9"/>
      <c r="C4" s="36"/>
      <c r="D4" s="36"/>
      <c r="E4" s="36"/>
      <c r="F4" s="36"/>
      <c r="G4" s="36"/>
      <c r="H4" s="36"/>
      <c r="I4" s="36"/>
    </row>
    <row r="5" spans="1:9" ht="15.75" x14ac:dyDescent="0.25">
      <c r="A5" s="9"/>
      <c r="B5" s="9"/>
      <c r="C5" s="36"/>
      <c r="D5" s="36"/>
      <c r="E5" s="36"/>
      <c r="F5" s="36"/>
      <c r="G5" s="36"/>
      <c r="H5" s="36"/>
      <c r="I5" s="36"/>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55" workbookViewId="0">
      <selection activeCell="G46" sqref="G46"/>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199" t="s">
        <v>13</v>
      </c>
      <c r="B1" s="199"/>
      <c r="C1" s="199"/>
      <c r="D1" s="199"/>
      <c r="E1" s="199"/>
      <c r="F1" s="199"/>
      <c r="G1" s="199"/>
      <c r="H1" s="199"/>
      <c r="I1" s="199"/>
    </row>
    <row r="2" spans="1:11" ht="15" customHeight="1" x14ac:dyDescent="0.25">
      <c r="A2" s="199" t="s">
        <v>16</v>
      </c>
      <c r="B2" s="199"/>
      <c r="C2" s="199"/>
      <c r="D2" s="199"/>
      <c r="E2" s="199"/>
      <c r="F2" s="199"/>
      <c r="G2" s="199"/>
      <c r="H2" s="199"/>
      <c r="I2" s="199"/>
    </row>
    <row r="3" spans="1:11" x14ac:dyDescent="0.25">
      <c r="A3" s="201" t="s">
        <v>49</v>
      </c>
      <c r="B3" s="201"/>
      <c r="C3" s="201"/>
      <c r="D3" s="201"/>
      <c r="E3" s="201"/>
      <c r="F3" s="201"/>
      <c r="G3" s="201"/>
      <c r="H3" s="201"/>
      <c r="I3" s="201"/>
    </row>
    <row r="4" spans="1:11" x14ac:dyDescent="0.25">
      <c r="A4" s="200"/>
      <c r="B4" s="200"/>
      <c r="C4" s="200"/>
      <c r="D4" s="200"/>
      <c r="E4" s="200"/>
      <c r="F4" s="200"/>
      <c r="G4" s="200"/>
      <c r="H4" s="200"/>
      <c r="I4" s="200"/>
    </row>
    <row r="5" spans="1:11" ht="11.25" customHeight="1" x14ac:dyDescent="0.25">
      <c r="A5" s="251"/>
      <c r="B5" s="251"/>
      <c r="C5" s="251"/>
      <c r="D5" s="13"/>
      <c r="E5" s="13"/>
      <c r="F5" s="13"/>
      <c r="G5" s="13"/>
      <c r="H5" s="13"/>
      <c r="I5" s="13"/>
    </row>
    <row r="6" spans="1:11" ht="15" customHeight="1" thickBot="1" x14ac:dyDescent="0.3">
      <c r="A6" s="249" t="s">
        <v>68</v>
      </c>
      <c r="B6" s="249"/>
      <c r="C6" s="249"/>
      <c r="D6" s="249"/>
    </row>
    <row r="7" spans="1:11" ht="15" customHeight="1" thickBot="1" x14ac:dyDescent="0.3">
      <c r="A7" s="203" t="s">
        <v>0</v>
      </c>
      <c r="B7" s="203" t="s">
        <v>4</v>
      </c>
      <c r="C7" s="214" t="s">
        <v>5</v>
      </c>
      <c r="D7" s="208" t="s">
        <v>2</v>
      </c>
      <c r="E7" s="208" t="s">
        <v>21</v>
      </c>
      <c r="F7" s="208" t="s">
        <v>50</v>
      </c>
      <c r="G7" s="203" t="s">
        <v>3</v>
      </c>
      <c r="H7" s="213" t="s">
        <v>7</v>
      </c>
      <c r="I7" s="214"/>
      <c r="J7" s="215" t="s">
        <v>25</v>
      </c>
      <c r="K7" s="215" t="s">
        <v>26</v>
      </c>
    </row>
    <row r="8" spans="1:11" ht="15" customHeight="1" x14ac:dyDescent="0.25">
      <c r="A8" s="204"/>
      <c r="B8" s="246"/>
      <c r="C8" s="247"/>
      <c r="D8" s="209"/>
      <c r="E8" s="209"/>
      <c r="F8" s="209"/>
      <c r="G8" s="211"/>
      <c r="H8" s="237" t="s">
        <v>6</v>
      </c>
      <c r="I8" s="237" t="s">
        <v>17</v>
      </c>
      <c r="J8" s="216"/>
      <c r="K8" s="218"/>
    </row>
    <row r="9" spans="1:11" ht="15" customHeight="1" thickBot="1" x14ac:dyDescent="0.3">
      <c r="A9" s="205"/>
      <c r="B9" s="245"/>
      <c r="C9" s="248"/>
      <c r="D9" s="210"/>
      <c r="E9" s="210"/>
      <c r="F9" s="210"/>
      <c r="G9" s="212"/>
      <c r="H9" s="219"/>
      <c r="I9" s="238"/>
      <c r="J9" s="217"/>
      <c r="K9" s="219"/>
    </row>
    <row r="10" spans="1:11" ht="38.25" customHeight="1" thickBot="1" x14ac:dyDescent="0.3">
      <c r="A10" s="69">
        <v>1</v>
      </c>
      <c r="B10" s="69" t="s">
        <v>73</v>
      </c>
      <c r="C10" s="92" t="s">
        <v>69</v>
      </c>
      <c r="D10" s="69" t="s">
        <v>70</v>
      </c>
      <c r="E10" s="70" t="s">
        <v>71</v>
      </c>
      <c r="F10" s="69">
        <v>15</v>
      </c>
      <c r="G10" s="69" t="s">
        <v>72</v>
      </c>
      <c r="H10" s="69">
        <v>12</v>
      </c>
      <c r="I10" s="69">
        <v>53</v>
      </c>
      <c r="J10" s="88">
        <v>36993</v>
      </c>
      <c r="K10" s="88">
        <v>73340</v>
      </c>
    </row>
    <row r="11" spans="1:11" ht="15.75" customHeight="1" thickBot="1" x14ac:dyDescent="0.3">
      <c r="A11" s="76">
        <f>SUM(A10:A10)</f>
        <v>1</v>
      </c>
      <c r="B11" s="226" t="s">
        <v>12</v>
      </c>
      <c r="C11" s="232"/>
      <c r="D11" s="232"/>
      <c r="E11" s="232"/>
      <c r="F11" s="100">
        <f>+F10</f>
        <v>15</v>
      </c>
      <c r="G11" s="93"/>
      <c r="H11" s="80">
        <f>+H10</f>
        <v>12</v>
      </c>
      <c r="I11" s="80">
        <f>+I10</f>
        <v>53</v>
      </c>
      <c r="J11" s="89">
        <f>+J10</f>
        <v>36993</v>
      </c>
      <c r="K11" s="89">
        <f>+K10</f>
        <v>73340</v>
      </c>
    </row>
    <row r="12" spans="1:11" ht="15.75" thickBot="1" x14ac:dyDescent="0.3">
      <c r="A12" s="241" t="s">
        <v>11</v>
      </c>
      <c r="B12" s="235"/>
      <c r="C12" s="235"/>
      <c r="D12" s="235"/>
      <c r="E12" s="235"/>
      <c r="F12" s="235"/>
      <c r="G12" s="235"/>
      <c r="H12" s="63"/>
      <c r="I12" s="51"/>
      <c r="J12" s="90" t="s">
        <v>14</v>
      </c>
      <c r="K12" s="90">
        <f>+K11*1.1</f>
        <v>80674</v>
      </c>
    </row>
    <row r="13" spans="1:11" ht="15.75" thickBot="1" x14ac:dyDescent="0.3">
      <c r="A13" s="242" t="s">
        <v>74</v>
      </c>
      <c r="B13" s="243"/>
      <c r="C13" s="243"/>
      <c r="D13" s="243"/>
      <c r="E13" s="243"/>
      <c r="F13" s="243"/>
      <c r="G13" s="243"/>
      <c r="H13" s="52"/>
      <c r="I13" s="52"/>
      <c r="J13" s="234">
        <f>+J11+K12</f>
        <v>117667</v>
      </c>
      <c r="K13" s="235"/>
    </row>
    <row r="15" spans="1:11" ht="15.75" thickBot="1" x14ac:dyDescent="0.3">
      <c r="A15" s="202" t="s">
        <v>24</v>
      </c>
      <c r="B15" s="202"/>
      <c r="C15" s="202"/>
      <c r="D15" s="202"/>
      <c r="E15" s="202"/>
      <c r="F15" s="202"/>
      <c r="G15" s="202"/>
      <c r="H15" s="202"/>
      <c r="I15" s="202"/>
      <c r="J15" s="202"/>
      <c r="K15" s="202"/>
    </row>
    <row r="16" spans="1:11" ht="15.75" thickBot="1" x14ac:dyDescent="0.3">
      <c r="A16" s="203" t="s">
        <v>0</v>
      </c>
      <c r="B16" s="203" t="s">
        <v>4</v>
      </c>
      <c r="C16" s="214" t="s">
        <v>5</v>
      </c>
      <c r="D16" s="208" t="s">
        <v>2</v>
      </c>
      <c r="E16" s="208" t="s">
        <v>21</v>
      </c>
      <c r="F16" s="208" t="s">
        <v>50</v>
      </c>
      <c r="G16" s="203" t="s">
        <v>3</v>
      </c>
      <c r="H16" s="213" t="s">
        <v>7</v>
      </c>
      <c r="I16" s="214"/>
      <c r="J16" s="215" t="s">
        <v>25</v>
      </c>
      <c r="K16" s="215" t="s">
        <v>26</v>
      </c>
    </row>
    <row r="17" spans="1:11" ht="15" customHeight="1" x14ac:dyDescent="0.25">
      <c r="A17" s="204"/>
      <c r="B17" s="246"/>
      <c r="C17" s="247"/>
      <c r="D17" s="209"/>
      <c r="E17" s="209"/>
      <c r="F17" s="209"/>
      <c r="G17" s="211"/>
      <c r="H17" s="220" t="s">
        <v>6</v>
      </c>
      <c r="I17" s="220" t="s">
        <v>17</v>
      </c>
      <c r="J17" s="216"/>
      <c r="K17" s="218"/>
    </row>
    <row r="18" spans="1:11" ht="15.75" thickBot="1" x14ac:dyDescent="0.3">
      <c r="A18" s="205"/>
      <c r="B18" s="245"/>
      <c r="C18" s="248"/>
      <c r="D18" s="210"/>
      <c r="E18" s="210"/>
      <c r="F18" s="210"/>
      <c r="G18" s="212"/>
      <c r="H18" s="221"/>
      <c r="I18" s="222"/>
      <c r="J18" s="217"/>
      <c r="K18" s="219"/>
    </row>
    <row r="19" spans="1:11" ht="51.75" customHeight="1" thickBot="1" x14ac:dyDescent="0.3">
      <c r="A19" s="22">
        <v>1</v>
      </c>
      <c r="B19" s="74" t="s">
        <v>76</v>
      </c>
      <c r="C19" s="87" t="s">
        <v>36</v>
      </c>
      <c r="D19" s="74" t="s">
        <v>28</v>
      </c>
      <c r="E19" s="74" t="s">
        <v>77</v>
      </c>
      <c r="F19" s="23">
        <v>16</v>
      </c>
      <c r="G19" s="91" t="s">
        <v>79</v>
      </c>
      <c r="H19" s="49">
        <v>6</v>
      </c>
      <c r="I19" s="49">
        <v>22</v>
      </c>
      <c r="J19" s="81">
        <v>45000</v>
      </c>
      <c r="K19" s="81">
        <v>33000</v>
      </c>
    </row>
    <row r="20" spans="1:11" ht="66.75" customHeight="1" thickBot="1" x14ac:dyDescent="0.3">
      <c r="A20" s="74">
        <v>1</v>
      </c>
      <c r="B20" s="22" t="s">
        <v>33</v>
      </c>
      <c r="C20" s="87" t="s">
        <v>91</v>
      </c>
      <c r="D20" s="22" t="s">
        <v>28</v>
      </c>
      <c r="E20" s="22" t="s">
        <v>78</v>
      </c>
      <c r="F20" s="24">
        <v>16</v>
      </c>
      <c r="G20" s="86" t="s">
        <v>80</v>
      </c>
      <c r="H20" s="86">
        <v>1</v>
      </c>
      <c r="I20" s="86">
        <v>64</v>
      </c>
      <c r="J20" s="82">
        <v>31211.5</v>
      </c>
      <c r="K20" s="82">
        <v>37000</v>
      </c>
    </row>
    <row r="21" spans="1:11" ht="15.75" customHeight="1" thickBot="1" x14ac:dyDescent="0.3">
      <c r="A21" s="75">
        <f>SUM(A19:A20)</f>
        <v>2</v>
      </c>
      <c r="B21" s="226" t="s">
        <v>12</v>
      </c>
      <c r="C21" s="232"/>
      <c r="D21" s="232"/>
      <c r="E21" s="233"/>
      <c r="F21" s="100">
        <f>SUM(F19:F20)</f>
        <v>32</v>
      </c>
      <c r="G21" s="85"/>
      <c r="H21" s="87">
        <f>SUM(H19:H20)</f>
        <v>7</v>
      </c>
      <c r="I21" s="87">
        <f t="shared" ref="I21:K21" si="0">SUM(I19:I20)</f>
        <v>86</v>
      </c>
      <c r="J21" s="90">
        <f t="shared" si="0"/>
        <v>76211.5</v>
      </c>
      <c r="K21" s="90">
        <f t="shared" si="0"/>
        <v>70000</v>
      </c>
    </row>
    <row r="22" spans="1:11" ht="15.75" customHeight="1" thickBot="1" x14ac:dyDescent="0.3">
      <c r="A22" s="223" t="s">
        <v>11</v>
      </c>
      <c r="B22" s="224"/>
      <c r="C22" s="224"/>
      <c r="D22" s="224"/>
      <c r="E22" s="224"/>
      <c r="F22" s="224"/>
      <c r="G22" s="225"/>
      <c r="H22" s="63"/>
      <c r="I22" s="63"/>
      <c r="J22" s="90" t="s">
        <v>14</v>
      </c>
      <c r="K22" s="65">
        <f>+K21*1.1</f>
        <v>77000</v>
      </c>
    </row>
    <row r="23" spans="1:11" ht="15.75" customHeight="1" thickBot="1" x14ac:dyDescent="0.3">
      <c r="A23" s="226" t="s">
        <v>75</v>
      </c>
      <c r="B23" s="227"/>
      <c r="C23" s="227"/>
      <c r="D23" s="227"/>
      <c r="E23" s="227"/>
      <c r="F23" s="227"/>
      <c r="G23" s="228"/>
      <c r="H23" s="67"/>
      <c r="I23" s="67"/>
      <c r="J23" s="229">
        <f>+K22+J21</f>
        <v>153211.5</v>
      </c>
      <c r="K23" s="225"/>
    </row>
    <row r="25" spans="1:11" ht="15.75" thickBot="1" x14ac:dyDescent="0.3">
      <c r="A25" s="249" t="s">
        <v>81</v>
      </c>
      <c r="B25" s="249"/>
      <c r="C25" s="249"/>
      <c r="D25" s="249"/>
    </row>
    <row r="26" spans="1:11" ht="15.75" thickBot="1" x14ac:dyDescent="0.3">
      <c r="A26" s="203" t="s">
        <v>0</v>
      </c>
      <c r="B26" s="203" t="s">
        <v>4</v>
      </c>
      <c r="C26" s="214" t="s">
        <v>5</v>
      </c>
      <c r="D26" s="208" t="s">
        <v>2</v>
      </c>
      <c r="E26" s="208" t="s">
        <v>21</v>
      </c>
      <c r="F26" s="208" t="s">
        <v>50</v>
      </c>
      <c r="G26" s="203" t="s">
        <v>3</v>
      </c>
      <c r="H26" s="213" t="s">
        <v>7</v>
      </c>
      <c r="I26" s="214"/>
      <c r="J26" s="215" t="s">
        <v>25</v>
      </c>
      <c r="K26" s="215" t="s">
        <v>26</v>
      </c>
    </row>
    <row r="27" spans="1:11" x14ac:dyDescent="0.25">
      <c r="A27" s="204"/>
      <c r="B27" s="246"/>
      <c r="C27" s="247"/>
      <c r="D27" s="209"/>
      <c r="E27" s="209"/>
      <c r="F27" s="209"/>
      <c r="G27" s="211"/>
      <c r="H27" s="237" t="s">
        <v>6</v>
      </c>
      <c r="I27" s="237" t="s">
        <v>17</v>
      </c>
      <c r="J27" s="216"/>
      <c r="K27" s="218"/>
    </row>
    <row r="28" spans="1:11" ht="15.75" thickBot="1" x14ac:dyDescent="0.3">
      <c r="A28" s="205"/>
      <c r="B28" s="245"/>
      <c r="C28" s="248"/>
      <c r="D28" s="210"/>
      <c r="E28" s="210"/>
      <c r="F28" s="210"/>
      <c r="G28" s="212"/>
      <c r="H28" s="219"/>
      <c r="I28" s="238"/>
      <c r="J28" s="217"/>
      <c r="K28" s="219"/>
    </row>
    <row r="29" spans="1:11" ht="57.75" thickBot="1" x14ac:dyDescent="0.3">
      <c r="A29" s="69">
        <v>1</v>
      </c>
      <c r="B29" s="69" t="s">
        <v>82</v>
      </c>
      <c r="C29" s="92" t="s">
        <v>83</v>
      </c>
      <c r="D29" s="69" t="s">
        <v>84</v>
      </c>
      <c r="E29" s="70" t="s">
        <v>89</v>
      </c>
      <c r="F29" s="69">
        <v>24</v>
      </c>
      <c r="G29" s="69" t="s">
        <v>85</v>
      </c>
      <c r="H29" s="69">
        <v>21</v>
      </c>
      <c r="I29" s="69">
        <v>11</v>
      </c>
      <c r="J29" s="88">
        <v>79149</v>
      </c>
      <c r="K29" s="88">
        <v>98500</v>
      </c>
    </row>
    <row r="30" spans="1:11" ht="15.75" customHeight="1" thickBot="1" x14ac:dyDescent="0.3">
      <c r="A30" s="76">
        <f>SUM(A29:A29)</f>
        <v>1</v>
      </c>
      <c r="B30" s="226" t="s">
        <v>12</v>
      </c>
      <c r="C30" s="232"/>
      <c r="D30" s="232"/>
      <c r="E30" s="232"/>
      <c r="F30" s="87">
        <f>+F29</f>
        <v>24</v>
      </c>
      <c r="G30" s="93"/>
      <c r="H30" s="87">
        <f>+H29</f>
        <v>21</v>
      </c>
      <c r="I30" s="87">
        <f>+I29</f>
        <v>11</v>
      </c>
      <c r="J30" s="89">
        <f>+J29</f>
        <v>79149</v>
      </c>
      <c r="K30" s="89">
        <f>+K29</f>
        <v>98500</v>
      </c>
    </row>
    <row r="31" spans="1:11" ht="15.75" thickBot="1" x14ac:dyDescent="0.3">
      <c r="A31" s="241" t="s">
        <v>11</v>
      </c>
      <c r="B31" s="235"/>
      <c r="C31" s="235"/>
      <c r="D31" s="235"/>
      <c r="E31" s="235"/>
      <c r="F31" s="235"/>
      <c r="G31" s="235"/>
      <c r="H31" s="63"/>
      <c r="I31" s="51"/>
      <c r="J31" s="90" t="s">
        <v>14</v>
      </c>
      <c r="K31" s="90">
        <f>+K30*1.1</f>
        <v>108350.00000000001</v>
      </c>
    </row>
    <row r="32" spans="1:11" ht="15.75" thickBot="1" x14ac:dyDescent="0.3">
      <c r="A32" s="242" t="s">
        <v>74</v>
      </c>
      <c r="B32" s="243"/>
      <c r="C32" s="243"/>
      <c r="D32" s="243"/>
      <c r="E32" s="243"/>
      <c r="F32" s="243"/>
      <c r="G32" s="243"/>
      <c r="H32" s="52"/>
      <c r="I32" s="52"/>
      <c r="J32" s="234">
        <f>+J30+K31</f>
        <v>187499</v>
      </c>
      <c r="K32" s="235"/>
    </row>
    <row r="34" spans="1:11" ht="15.75" thickBot="1" x14ac:dyDescent="0.3">
      <c r="A34" s="230" t="s">
        <v>37</v>
      </c>
      <c r="B34" s="231"/>
      <c r="C34" s="231"/>
      <c r="D34" s="16"/>
      <c r="E34" s="16"/>
      <c r="F34" s="16"/>
      <c r="G34" s="16"/>
      <c r="H34" s="53"/>
      <c r="I34" s="53"/>
      <c r="J34" s="54"/>
      <c r="K34" s="55"/>
    </row>
    <row r="35" spans="1:11" ht="15.75" thickBot="1" x14ac:dyDescent="0.3">
      <c r="A35" s="203" t="s">
        <v>0</v>
      </c>
      <c r="B35" s="206" t="s">
        <v>38</v>
      </c>
      <c r="C35" s="244"/>
      <c r="D35" s="208" t="s">
        <v>2</v>
      </c>
      <c r="E35" s="208" t="s">
        <v>21</v>
      </c>
      <c r="F35" s="208" t="s">
        <v>50</v>
      </c>
      <c r="G35" s="203" t="s">
        <v>3</v>
      </c>
      <c r="H35" s="213" t="s">
        <v>7</v>
      </c>
      <c r="I35" s="214"/>
      <c r="J35" s="215" t="s">
        <v>25</v>
      </c>
      <c r="K35" s="215" t="s">
        <v>26</v>
      </c>
    </row>
    <row r="36" spans="1:11" x14ac:dyDescent="0.25">
      <c r="A36" s="204"/>
      <c r="B36" s="203" t="s">
        <v>39</v>
      </c>
      <c r="C36" s="203" t="s">
        <v>5</v>
      </c>
      <c r="D36" s="209"/>
      <c r="E36" s="209"/>
      <c r="F36" s="209"/>
      <c r="G36" s="211"/>
      <c r="H36" s="237" t="s">
        <v>6</v>
      </c>
      <c r="I36" s="237" t="s">
        <v>17</v>
      </c>
      <c r="J36" s="216"/>
      <c r="K36" s="218"/>
    </row>
    <row r="37" spans="1:11" ht="15.75" thickBot="1" x14ac:dyDescent="0.3">
      <c r="A37" s="205"/>
      <c r="B37" s="245"/>
      <c r="C37" s="245"/>
      <c r="D37" s="210"/>
      <c r="E37" s="210"/>
      <c r="F37" s="210"/>
      <c r="G37" s="212"/>
      <c r="H37" s="219"/>
      <c r="I37" s="238"/>
      <c r="J37" s="217"/>
      <c r="K37" s="219"/>
    </row>
    <row r="38" spans="1:11" ht="29.25" thickBot="1" x14ac:dyDescent="0.3">
      <c r="A38" s="69">
        <v>1</v>
      </c>
      <c r="B38" s="69" t="s">
        <v>40</v>
      </c>
      <c r="C38" s="92" t="s">
        <v>41</v>
      </c>
      <c r="D38" s="69" t="s">
        <v>40</v>
      </c>
      <c r="E38" s="70" t="s">
        <v>86</v>
      </c>
      <c r="F38" s="69">
        <v>2</v>
      </c>
      <c r="G38" s="69" t="s">
        <v>87</v>
      </c>
      <c r="H38" s="69">
        <v>41</v>
      </c>
      <c r="I38" s="69">
        <v>0</v>
      </c>
      <c r="J38" s="98">
        <v>0</v>
      </c>
      <c r="K38" s="88">
        <v>0</v>
      </c>
    </row>
    <row r="39" spans="1:11" ht="29.25" thickBot="1" x14ac:dyDescent="0.3">
      <c r="A39" s="69">
        <v>1</v>
      </c>
      <c r="B39" s="69" t="s">
        <v>40</v>
      </c>
      <c r="C39" s="92" t="s">
        <v>41</v>
      </c>
      <c r="D39" s="69" t="s">
        <v>40</v>
      </c>
      <c r="E39" s="70" t="s">
        <v>86</v>
      </c>
      <c r="F39" s="69">
        <v>2</v>
      </c>
      <c r="G39" s="69" t="s">
        <v>88</v>
      </c>
      <c r="H39" s="69">
        <v>28</v>
      </c>
      <c r="I39" s="69">
        <v>0</v>
      </c>
      <c r="J39" s="98">
        <v>0</v>
      </c>
      <c r="K39" s="88">
        <v>0</v>
      </c>
    </row>
    <row r="40" spans="1:11" ht="15.75" thickBot="1" x14ac:dyDescent="0.3">
      <c r="A40" s="76">
        <f>SUM(A38:A39)</f>
        <v>2</v>
      </c>
      <c r="B40" s="226" t="s">
        <v>90</v>
      </c>
      <c r="C40" s="232"/>
      <c r="D40" s="232"/>
      <c r="E40" s="233"/>
      <c r="F40" s="87">
        <f>+F39+F38</f>
        <v>4</v>
      </c>
      <c r="G40" s="86"/>
      <c r="H40" s="87">
        <f>+H38+H39</f>
        <v>69</v>
      </c>
      <c r="I40" s="87">
        <f>+I39+I38+I37</f>
        <v>0</v>
      </c>
      <c r="J40" s="89">
        <f>+J39+J38+J37</f>
        <v>0</v>
      </c>
      <c r="K40" s="89">
        <f>+K39+K38+K37</f>
        <v>0</v>
      </c>
    </row>
    <row r="41" spans="1:11" ht="15.75" thickBot="1" x14ac:dyDescent="0.3">
      <c r="A41" s="241" t="s">
        <v>11</v>
      </c>
      <c r="B41" s="235"/>
      <c r="C41" s="235"/>
      <c r="D41" s="235"/>
      <c r="E41" s="235"/>
      <c r="F41" s="235"/>
      <c r="G41" s="235"/>
      <c r="H41" s="63"/>
      <c r="I41" s="51"/>
      <c r="J41" s="90" t="s">
        <v>14</v>
      </c>
      <c r="K41" s="90">
        <f>+K40*1.1</f>
        <v>0</v>
      </c>
    </row>
    <row r="42" spans="1:11" ht="15.75" thickBot="1" x14ac:dyDescent="0.3">
      <c r="A42" s="242" t="s">
        <v>75</v>
      </c>
      <c r="B42" s="243"/>
      <c r="C42" s="243"/>
      <c r="D42" s="243"/>
      <c r="E42" s="243"/>
      <c r="F42" s="243"/>
      <c r="G42" s="243"/>
      <c r="H42" s="52"/>
      <c r="I42" s="52"/>
      <c r="J42" s="234">
        <f>+K41+J40</f>
        <v>0</v>
      </c>
      <c r="K42" s="235"/>
    </row>
    <row r="43" spans="1:11" x14ac:dyDescent="0.25">
      <c r="A43" s="31"/>
      <c r="B43" s="71"/>
      <c r="C43" s="71"/>
      <c r="D43" s="71"/>
      <c r="E43" s="71"/>
      <c r="F43" s="71"/>
      <c r="G43" s="71"/>
      <c r="H43" s="53"/>
      <c r="I43" s="53"/>
      <c r="J43" s="94"/>
      <c r="K43" s="95"/>
    </row>
    <row r="44" spans="1:11" x14ac:dyDescent="0.25">
      <c r="D44" s="236" t="s">
        <v>43</v>
      </c>
      <c r="E44" s="236"/>
      <c r="F44" s="236"/>
      <c r="G44" s="236"/>
      <c r="H44" s="236"/>
    </row>
    <row r="45" spans="1:11" x14ac:dyDescent="0.25">
      <c r="A45" s="19" t="s">
        <v>15</v>
      </c>
      <c r="B45" s="19"/>
      <c r="C45" s="18">
        <f>+A30+A21+A11</f>
        <v>4</v>
      </c>
      <c r="D45" s="79"/>
      <c r="E45" s="79"/>
      <c r="F45" s="79"/>
      <c r="G45" s="79"/>
      <c r="H45" s="79"/>
    </row>
    <row r="46" spans="1:11" x14ac:dyDescent="0.25">
      <c r="A46" s="19" t="s">
        <v>8</v>
      </c>
      <c r="B46" s="19"/>
      <c r="C46" s="18">
        <v>0</v>
      </c>
      <c r="D46" s="239" t="s">
        <v>64</v>
      </c>
      <c r="E46" s="239"/>
      <c r="F46" s="239"/>
      <c r="G46" s="11">
        <f>+J40+J30+J21+J11</f>
        <v>192353.5</v>
      </c>
      <c r="H46" s="60"/>
    </row>
    <row r="47" spans="1:11" x14ac:dyDescent="0.25">
      <c r="A47" s="12" t="s">
        <v>45</v>
      </c>
      <c r="B47" s="10"/>
      <c r="C47" s="18">
        <v>2</v>
      </c>
      <c r="D47" s="250" t="s">
        <v>44</v>
      </c>
      <c r="E47" s="250"/>
      <c r="F47" s="250"/>
      <c r="G47" s="11">
        <f>+K41+K31+K22+K12</f>
        <v>266024</v>
      </c>
      <c r="H47" s="60"/>
      <c r="K47" s="101" t="s">
        <v>14</v>
      </c>
    </row>
    <row r="48" spans="1:11" x14ac:dyDescent="0.25">
      <c r="A48" s="12" t="s">
        <v>19</v>
      </c>
      <c r="B48" s="10"/>
      <c r="C48" s="18">
        <v>0</v>
      </c>
      <c r="G48" s="10"/>
      <c r="H48" s="60"/>
    </row>
    <row r="49" spans="1:8" x14ac:dyDescent="0.25">
      <c r="A49" s="12" t="s">
        <v>46</v>
      </c>
      <c r="B49" s="10"/>
      <c r="C49" s="18">
        <f>+F40+F30+F21+F11</f>
        <v>75</v>
      </c>
      <c r="E49" s="240" t="s">
        <v>47</v>
      </c>
      <c r="F49" s="240"/>
      <c r="G49" s="20">
        <f>+G47+G46</f>
        <v>458377.5</v>
      </c>
      <c r="H49" s="60"/>
    </row>
    <row r="50" spans="1:8" x14ac:dyDescent="0.25">
      <c r="A50" s="12" t="s">
        <v>9</v>
      </c>
      <c r="B50" s="12"/>
      <c r="C50" s="18">
        <f>+H40+H30+H21+H11</f>
        <v>109</v>
      </c>
      <c r="F50" s="37"/>
      <c r="G50" s="10"/>
      <c r="H50" s="60"/>
    </row>
    <row r="51" spans="1:8" ht="16.5" customHeight="1" x14ac:dyDescent="0.3">
      <c r="A51" s="96" t="s">
        <v>10</v>
      </c>
      <c r="B51" s="97"/>
      <c r="C51" s="18">
        <f>+I40+I30+I21+I11</f>
        <v>150</v>
      </c>
      <c r="H51" s="60"/>
    </row>
    <row r="52" spans="1:8" x14ac:dyDescent="0.25">
      <c r="B52" s="21" t="s">
        <v>20</v>
      </c>
      <c r="C52" s="99">
        <f>+C51+C50</f>
        <v>259</v>
      </c>
    </row>
    <row r="54" spans="1:8" x14ac:dyDescent="0.25">
      <c r="C54" s="78" t="s">
        <v>63</v>
      </c>
      <c r="D54" s="77"/>
    </row>
    <row r="56" spans="1:8" x14ac:dyDescent="0.25">
      <c r="B56" s="19" t="s">
        <v>15</v>
      </c>
      <c r="C56" s="102">
        <v>4</v>
      </c>
      <c r="D56" s="12" t="s">
        <v>22</v>
      </c>
      <c r="E56" s="103">
        <v>109</v>
      </c>
    </row>
    <row r="57" spans="1:8" x14ac:dyDescent="0.25">
      <c r="B57" s="19" t="s">
        <v>8</v>
      </c>
      <c r="C57" s="102">
        <v>0</v>
      </c>
      <c r="D57" s="12" t="s">
        <v>61</v>
      </c>
      <c r="E57" s="103">
        <v>150</v>
      </c>
    </row>
    <row r="58" spans="1:8" x14ac:dyDescent="0.25">
      <c r="B58" s="12" t="s">
        <v>45</v>
      </c>
      <c r="C58" s="102">
        <v>2</v>
      </c>
      <c r="D58" s="12" t="s">
        <v>62</v>
      </c>
      <c r="E58" s="104">
        <f>+E57+E56</f>
        <v>259</v>
      </c>
    </row>
    <row r="59" spans="1:8" x14ac:dyDescent="0.25">
      <c r="E59" s="10"/>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64" workbookViewId="0">
      <selection activeCell="C41" sqref="C4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253" t="s">
        <v>13</v>
      </c>
      <c r="B2" s="253"/>
      <c r="C2" s="253"/>
      <c r="D2" s="253"/>
      <c r="E2" s="253"/>
      <c r="F2" s="253"/>
      <c r="G2" s="253"/>
      <c r="H2" s="253"/>
      <c r="I2" s="253"/>
    </row>
    <row r="3" spans="1:11" ht="15.75" x14ac:dyDescent="0.25">
      <c r="A3" s="253" t="s">
        <v>16</v>
      </c>
      <c r="B3" s="253"/>
      <c r="C3" s="253"/>
      <c r="D3" s="253"/>
      <c r="E3" s="253"/>
      <c r="F3" s="253"/>
      <c r="G3" s="253"/>
      <c r="H3" s="253"/>
      <c r="I3" s="253"/>
    </row>
    <row r="4" spans="1:11" ht="15.75" x14ac:dyDescent="0.25">
      <c r="A4" s="9"/>
      <c r="B4" s="9"/>
      <c r="C4" s="9"/>
      <c r="D4" s="9"/>
      <c r="E4" s="9"/>
      <c r="F4" s="9"/>
      <c r="G4" s="9"/>
      <c r="H4" s="9"/>
      <c r="I4" s="9"/>
    </row>
    <row r="5" spans="1:11" ht="15.75" x14ac:dyDescent="0.25">
      <c r="A5" s="254" t="s">
        <v>51</v>
      </c>
      <c r="B5" s="254"/>
      <c r="C5" s="254"/>
      <c r="D5" s="254"/>
      <c r="E5" s="254"/>
      <c r="F5" s="254"/>
      <c r="G5" s="254"/>
      <c r="H5" s="254"/>
      <c r="I5" s="254"/>
    </row>
    <row r="6" spans="1:11" ht="15.75" x14ac:dyDescent="0.25">
      <c r="A6" s="17"/>
      <c r="B6" s="17"/>
      <c r="C6" s="17"/>
      <c r="D6" s="17"/>
      <c r="E6" s="17"/>
      <c r="F6" s="17"/>
      <c r="G6" s="17"/>
      <c r="H6" s="17"/>
      <c r="I6" s="17"/>
    </row>
    <row r="7" spans="1:11" ht="15.75" customHeight="1" thickBot="1" x14ac:dyDescent="0.3">
      <c r="A7" s="230" t="s">
        <v>37</v>
      </c>
      <c r="B7" s="231"/>
      <c r="C7" s="231"/>
      <c r="D7" s="16"/>
      <c r="E7" s="16"/>
      <c r="F7" s="16"/>
      <c r="G7" s="16"/>
      <c r="H7" s="53"/>
      <c r="I7" s="53"/>
      <c r="J7" s="54"/>
      <c r="K7" s="55"/>
    </row>
    <row r="8" spans="1:11" ht="15.75" customHeight="1" thickBot="1" x14ac:dyDescent="0.3">
      <c r="A8" s="203" t="s">
        <v>0</v>
      </c>
      <c r="B8" s="203" t="s">
        <v>39</v>
      </c>
      <c r="C8" s="214" t="s">
        <v>5</v>
      </c>
      <c r="D8" s="208" t="s">
        <v>2</v>
      </c>
      <c r="E8" s="208" t="s">
        <v>21</v>
      </c>
      <c r="F8" s="208" t="s">
        <v>50</v>
      </c>
      <c r="G8" s="203" t="s">
        <v>3</v>
      </c>
      <c r="H8" s="213" t="s">
        <v>7</v>
      </c>
      <c r="I8" s="214"/>
      <c r="J8" s="215" t="s">
        <v>25</v>
      </c>
      <c r="K8" s="215" t="s">
        <v>26</v>
      </c>
    </row>
    <row r="9" spans="1:11" x14ac:dyDescent="0.25">
      <c r="A9" s="204"/>
      <c r="B9" s="246" t="s">
        <v>4</v>
      </c>
      <c r="C9" s="247" t="s">
        <v>5</v>
      </c>
      <c r="D9" s="209"/>
      <c r="E9" s="209"/>
      <c r="F9" s="209"/>
      <c r="G9" s="211"/>
      <c r="H9" s="237" t="s">
        <v>6</v>
      </c>
      <c r="I9" s="237" t="s">
        <v>17</v>
      </c>
      <c r="J9" s="216"/>
      <c r="K9" s="218"/>
    </row>
    <row r="10" spans="1:11" ht="15.75" thickBot="1" x14ac:dyDescent="0.3">
      <c r="A10" s="205"/>
      <c r="B10" s="245"/>
      <c r="C10" s="248"/>
      <c r="D10" s="210"/>
      <c r="E10" s="210"/>
      <c r="F10" s="210"/>
      <c r="G10" s="212"/>
      <c r="H10" s="219"/>
      <c r="I10" s="238"/>
      <c r="J10" s="217"/>
      <c r="K10" s="219"/>
    </row>
    <row r="11" spans="1:11" ht="29.25" thickBot="1" x14ac:dyDescent="0.3">
      <c r="A11" s="69">
        <v>1</v>
      </c>
      <c r="B11" s="69" t="s">
        <v>40</v>
      </c>
      <c r="C11" s="92" t="s">
        <v>41</v>
      </c>
      <c r="D11" s="69" t="s">
        <v>40</v>
      </c>
      <c r="E11" s="70" t="s">
        <v>92</v>
      </c>
      <c r="F11" s="69">
        <v>2</v>
      </c>
      <c r="G11" s="69" t="s">
        <v>95</v>
      </c>
      <c r="H11" s="69">
        <v>36</v>
      </c>
      <c r="I11" s="69">
        <v>0</v>
      </c>
      <c r="J11" s="98">
        <v>0</v>
      </c>
      <c r="K11" s="88">
        <v>0</v>
      </c>
    </row>
    <row r="12" spans="1:11" ht="29.25" thickBot="1" x14ac:dyDescent="0.3">
      <c r="A12" s="69">
        <v>1</v>
      </c>
      <c r="B12" s="69" t="s">
        <v>40</v>
      </c>
      <c r="C12" s="92" t="s">
        <v>41</v>
      </c>
      <c r="D12" s="69" t="s">
        <v>40</v>
      </c>
      <c r="E12" s="70" t="s">
        <v>93</v>
      </c>
      <c r="F12" s="69">
        <v>2</v>
      </c>
      <c r="G12" s="69" t="s">
        <v>94</v>
      </c>
      <c r="H12" s="69">
        <v>35</v>
      </c>
      <c r="I12" s="69">
        <v>0</v>
      </c>
      <c r="J12" s="98">
        <v>0</v>
      </c>
      <c r="K12" s="88">
        <v>0</v>
      </c>
    </row>
    <row r="13" spans="1:11" ht="29.25" thickBot="1" x14ac:dyDescent="0.3">
      <c r="A13" s="69">
        <v>1</v>
      </c>
      <c r="B13" s="69" t="s">
        <v>40</v>
      </c>
      <c r="C13" s="92" t="s">
        <v>41</v>
      </c>
      <c r="D13" s="69" t="s">
        <v>40</v>
      </c>
      <c r="E13" s="70" t="s">
        <v>118</v>
      </c>
      <c r="F13" s="69">
        <v>2</v>
      </c>
      <c r="G13" s="69" t="s">
        <v>101</v>
      </c>
      <c r="H13" s="69">
        <v>50</v>
      </c>
      <c r="I13" s="69">
        <v>0</v>
      </c>
      <c r="J13" s="98">
        <v>0</v>
      </c>
      <c r="K13" s="88">
        <v>0</v>
      </c>
    </row>
    <row r="14" spans="1:11" ht="15.75" thickBot="1" x14ac:dyDescent="0.3">
      <c r="A14" s="76">
        <f>SUM(A11:A13)</f>
        <v>3</v>
      </c>
      <c r="B14" s="226" t="s">
        <v>90</v>
      </c>
      <c r="C14" s="232"/>
      <c r="D14" s="232"/>
      <c r="E14" s="233"/>
      <c r="F14" s="107">
        <f>SUM(F11:F13)</f>
        <v>6</v>
      </c>
      <c r="G14" s="106"/>
      <c r="H14" s="107">
        <f>SUM(H11:H13)</f>
        <v>121</v>
      </c>
      <c r="I14" s="118">
        <f t="shared" ref="I14:K14" si="0">SUM(I11:I13)</f>
        <v>0</v>
      </c>
      <c r="J14" s="122">
        <f t="shared" si="0"/>
        <v>0</v>
      </c>
      <c r="K14" s="122">
        <f t="shared" si="0"/>
        <v>0</v>
      </c>
    </row>
    <row r="15" spans="1:11" ht="15.75" thickBot="1" x14ac:dyDescent="0.3">
      <c r="A15" s="241" t="s">
        <v>11</v>
      </c>
      <c r="B15" s="235"/>
      <c r="C15" s="235"/>
      <c r="D15" s="235"/>
      <c r="E15" s="235"/>
      <c r="F15" s="235"/>
      <c r="G15" s="235"/>
      <c r="H15" s="63"/>
      <c r="I15" s="51"/>
      <c r="J15" s="105" t="s">
        <v>14</v>
      </c>
      <c r="K15" s="105">
        <f>+K14*1.1</f>
        <v>0</v>
      </c>
    </row>
    <row r="16" spans="1:11" ht="15.75" thickBot="1" x14ac:dyDescent="0.3">
      <c r="A16" s="242" t="s">
        <v>75</v>
      </c>
      <c r="B16" s="243"/>
      <c r="C16" s="243"/>
      <c r="D16" s="243"/>
      <c r="E16" s="243"/>
      <c r="F16" s="243"/>
      <c r="G16" s="243"/>
      <c r="H16" s="52"/>
      <c r="I16" s="52"/>
      <c r="J16" s="234">
        <f>+K15+J14</f>
        <v>0</v>
      </c>
      <c r="K16" s="235"/>
    </row>
    <row r="18" spans="1:11" ht="15.75" customHeight="1" thickBot="1" x14ac:dyDescent="0.3">
      <c r="A18" s="252" t="s">
        <v>111</v>
      </c>
      <c r="B18" s="252"/>
      <c r="C18" s="252"/>
      <c r="D18" s="252"/>
      <c r="E18" s="16"/>
      <c r="F18" s="16"/>
      <c r="G18" s="16"/>
      <c r="H18" s="53"/>
      <c r="I18" s="53"/>
      <c r="J18" s="54"/>
      <c r="K18" s="55"/>
    </row>
    <row r="19" spans="1:11" ht="15.75" thickBot="1" x14ac:dyDescent="0.3">
      <c r="A19" s="203" t="s">
        <v>0</v>
      </c>
      <c r="B19" s="203" t="s">
        <v>4</v>
      </c>
      <c r="C19" s="214" t="s">
        <v>5</v>
      </c>
      <c r="D19" s="208" t="s">
        <v>2</v>
      </c>
      <c r="E19" s="208" t="s">
        <v>21</v>
      </c>
      <c r="F19" s="208" t="s">
        <v>50</v>
      </c>
      <c r="G19" s="203" t="s">
        <v>3</v>
      </c>
      <c r="H19" s="213" t="s">
        <v>7</v>
      </c>
      <c r="I19" s="214"/>
      <c r="J19" s="215" t="s">
        <v>25</v>
      </c>
      <c r="K19" s="215" t="s">
        <v>26</v>
      </c>
    </row>
    <row r="20" spans="1:11" x14ac:dyDescent="0.25">
      <c r="A20" s="204"/>
      <c r="B20" s="246" t="s">
        <v>4</v>
      </c>
      <c r="C20" s="247" t="s">
        <v>5</v>
      </c>
      <c r="D20" s="209"/>
      <c r="E20" s="209"/>
      <c r="F20" s="209"/>
      <c r="G20" s="211"/>
      <c r="H20" s="237" t="s">
        <v>6</v>
      </c>
      <c r="I20" s="237" t="s">
        <v>17</v>
      </c>
      <c r="J20" s="216"/>
      <c r="K20" s="218"/>
    </row>
    <row r="21" spans="1:11" ht="15.75" thickBot="1" x14ac:dyDescent="0.3">
      <c r="A21" s="205"/>
      <c r="B21" s="245"/>
      <c r="C21" s="248"/>
      <c r="D21" s="210"/>
      <c r="E21" s="210"/>
      <c r="F21" s="210"/>
      <c r="G21" s="212"/>
      <c r="H21" s="219"/>
      <c r="I21" s="238"/>
      <c r="J21" s="217"/>
      <c r="K21" s="219"/>
    </row>
    <row r="22" spans="1:11" ht="86.25" thickBot="1" x14ac:dyDescent="0.3">
      <c r="A22" s="69">
        <v>1</v>
      </c>
      <c r="B22" s="69" t="s">
        <v>97</v>
      </c>
      <c r="C22" s="92" t="s">
        <v>98</v>
      </c>
      <c r="D22" s="69" t="s">
        <v>99</v>
      </c>
      <c r="E22" s="70" t="s">
        <v>100</v>
      </c>
      <c r="F22" s="69">
        <v>60</v>
      </c>
      <c r="G22" s="69" t="s">
        <v>101</v>
      </c>
      <c r="H22" s="69">
        <v>41</v>
      </c>
      <c r="I22" s="69">
        <v>0</v>
      </c>
      <c r="J22" s="98">
        <v>250600</v>
      </c>
      <c r="K22" s="88">
        <v>90000</v>
      </c>
    </row>
    <row r="23" spans="1:11" ht="86.25" thickBot="1" x14ac:dyDescent="0.3">
      <c r="A23" s="69">
        <v>1</v>
      </c>
      <c r="B23" s="69" t="s">
        <v>97</v>
      </c>
      <c r="C23" s="92" t="s">
        <v>98</v>
      </c>
      <c r="D23" s="69" t="s">
        <v>99</v>
      </c>
      <c r="E23" s="123" t="s">
        <v>119</v>
      </c>
      <c r="F23" s="69">
        <v>60</v>
      </c>
      <c r="G23" s="69" t="s">
        <v>120</v>
      </c>
      <c r="H23" s="69">
        <v>20</v>
      </c>
      <c r="I23" s="69">
        <v>3</v>
      </c>
      <c r="J23" s="98">
        <v>199070</v>
      </c>
      <c r="K23" s="88">
        <v>90000</v>
      </c>
    </row>
    <row r="24" spans="1:11" ht="15.75" thickBot="1" x14ac:dyDescent="0.3">
      <c r="A24" s="76">
        <f>SUM(A22:A23)</f>
        <v>2</v>
      </c>
      <c r="B24" s="226" t="s">
        <v>96</v>
      </c>
      <c r="C24" s="232"/>
      <c r="D24" s="232"/>
      <c r="E24" s="233"/>
      <c r="F24" s="109">
        <f>SUM(F22:F23)</f>
        <v>120</v>
      </c>
      <c r="G24" s="108"/>
      <c r="H24" s="109">
        <f>SUM(H22:H23)</f>
        <v>61</v>
      </c>
      <c r="I24" s="109">
        <f>SUM(I22:I23)</f>
        <v>3</v>
      </c>
      <c r="J24" s="115">
        <f>SUM(J22:J23)</f>
        <v>449670</v>
      </c>
      <c r="K24" s="89">
        <f>SUM(K22:K23)</f>
        <v>180000</v>
      </c>
    </row>
    <row r="25" spans="1:11" ht="15.75" thickBot="1" x14ac:dyDescent="0.3">
      <c r="A25" s="241" t="s">
        <v>11</v>
      </c>
      <c r="B25" s="235"/>
      <c r="C25" s="235"/>
      <c r="D25" s="235"/>
      <c r="E25" s="235"/>
      <c r="F25" s="235"/>
      <c r="G25" s="235"/>
      <c r="H25" s="63"/>
      <c r="I25" s="51"/>
      <c r="J25" s="110" t="s">
        <v>14</v>
      </c>
      <c r="K25" s="110">
        <f>+K24*1.1</f>
        <v>198000.00000000003</v>
      </c>
    </row>
    <row r="26" spans="1:11" ht="15.75" thickBot="1" x14ac:dyDescent="0.3">
      <c r="A26" s="242" t="s">
        <v>75</v>
      </c>
      <c r="B26" s="243"/>
      <c r="C26" s="243"/>
      <c r="D26" s="243"/>
      <c r="E26" s="243"/>
      <c r="F26" s="243"/>
      <c r="G26" s="243"/>
      <c r="H26" s="52"/>
      <c r="I26" s="52"/>
      <c r="J26" s="234">
        <f>+K25+J24</f>
        <v>647670</v>
      </c>
      <c r="K26" s="235"/>
    </row>
    <row r="28" spans="1:11" ht="15.75" thickBot="1" x14ac:dyDescent="0.3">
      <c r="A28" s="252" t="s">
        <v>81</v>
      </c>
      <c r="B28" s="252"/>
      <c r="C28" s="252"/>
      <c r="D28" s="252"/>
      <c r="E28" s="16"/>
      <c r="F28" s="16"/>
      <c r="G28" s="16"/>
      <c r="H28" s="53"/>
      <c r="I28" s="53"/>
      <c r="J28" s="54"/>
      <c r="K28" s="55"/>
    </row>
    <row r="29" spans="1:11" ht="15.75" thickBot="1" x14ac:dyDescent="0.3">
      <c r="A29" s="203" t="s">
        <v>0</v>
      </c>
      <c r="B29" s="203" t="s">
        <v>4</v>
      </c>
      <c r="C29" s="214" t="s">
        <v>5</v>
      </c>
      <c r="D29" s="208" t="s">
        <v>2</v>
      </c>
      <c r="E29" s="208" t="s">
        <v>21</v>
      </c>
      <c r="F29" s="208" t="s">
        <v>50</v>
      </c>
      <c r="G29" s="203" t="s">
        <v>3</v>
      </c>
      <c r="H29" s="213" t="s">
        <v>7</v>
      </c>
      <c r="I29" s="214"/>
      <c r="J29" s="215" t="s">
        <v>25</v>
      </c>
      <c r="K29" s="215" t="s">
        <v>26</v>
      </c>
    </row>
    <row r="30" spans="1:11" x14ac:dyDescent="0.25">
      <c r="A30" s="204"/>
      <c r="B30" s="246" t="s">
        <v>4</v>
      </c>
      <c r="C30" s="247" t="s">
        <v>5</v>
      </c>
      <c r="D30" s="209"/>
      <c r="E30" s="209"/>
      <c r="F30" s="209"/>
      <c r="G30" s="211"/>
      <c r="H30" s="237" t="s">
        <v>6</v>
      </c>
      <c r="I30" s="237" t="s">
        <v>17</v>
      </c>
      <c r="J30" s="216"/>
      <c r="K30" s="218"/>
    </row>
    <row r="31" spans="1:11" ht="15.75" thickBot="1" x14ac:dyDescent="0.3">
      <c r="A31" s="205"/>
      <c r="B31" s="245"/>
      <c r="C31" s="248"/>
      <c r="D31" s="210"/>
      <c r="E31" s="210"/>
      <c r="F31" s="210"/>
      <c r="G31" s="212"/>
      <c r="H31" s="219"/>
      <c r="I31" s="238"/>
      <c r="J31" s="217"/>
      <c r="K31" s="219"/>
    </row>
    <row r="32" spans="1:11" ht="48" customHeight="1" thickBot="1" x14ac:dyDescent="0.3">
      <c r="A32" s="69">
        <v>1</v>
      </c>
      <c r="B32" s="69" t="s">
        <v>107</v>
      </c>
      <c r="C32" s="92" t="s">
        <v>108</v>
      </c>
      <c r="D32" s="69" t="s">
        <v>84</v>
      </c>
      <c r="E32" s="70" t="s">
        <v>109</v>
      </c>
      <c r="F32" s="69">
        <v>16</v>
      </c>
      <c r="G32" s="69" t="s">
        <v>110</v>
      </c>
      <c r="H32" s="69">
        <v>13</v>
      </c>
      <c r="I32" s="69">
        <v>22</v>
      </c>
      <c r="J32" s="98">
        <v>43050</v>
      </c>
      <c r="K32" s="88">
        <v>60000</v>
      </c>
    </row>
    <row r="33" spans="1:11" ht="15.75" thickBot="1" x14ac:dyDescent="0.3">
      <c r="A33" s="76">
        <f>SUM(A32:A32)</f>
        <v>1</v>
      </c>
      <c r="B33" s="226" t="s">
        <v>96</v>
      </c>
      <c r="C33" s="232"/>
      <c r="D33" s="232"/>
      <c r="E33" s="233"/>
      <c r="F33" s="114">
        <f>+F32</f>
        <v>16</v>
      </c>
      <c r="G33" s="113"/>
      <c r="H33" s="114">
        <f>+H32</f>
        <v>13</v>
      </c>
      <c r="I33" s="114">
        <f>+I32</f>
        <v>22</v>
      </c>
      <c r="J33" s="115">
        <f>+J32</f>
        <v>43050</v>
      </c>
      <c r="K33" s="89">
        <f>+K32</f>
        <v>60000</v>
      </c>
    </row>
    <row r="34" spans="1:11" ht="15.75" thickBot="1" x14ac:dyDescent="0.3">
      <c r="A34" s="241" t="s">
        <v>11</v>
      </c>
      <c r="B34" s="235"/>
      <c r="C34" s="235"/>
      <c r="D34" s="235"/>
      <c r="E34" s="235"/>
      <c r="F34" s="235"/>
      <c r="G34" s="235"/>
      <c r="H34" s="63"/>
      <c r="I34" s="51"/>
      <c r="J34" s="112" t="s">
        <v>14</v>
      </c>
      <c r="K34" s="112">
        <f>+K33*1.1</f>
        <v>66000</v>
      </c>
    </row>
    <row r="35" spans="1:11" ht="15.75" thickBot="1" x14ac:dyDescent="0.3">
      <c r="A35" s="242" t="s">
        <v>75</v>
      </c>
      <c r="B35" s="243"/>
      <c r="C35" s="243"/>
      <c r="D35" s="243"/>
      <c r="E35" s="243"/>
      <c r="F35" s="243"/>
      <c r="G35" s="243"/>
      <c r="H35" s="52"/>
      <c r="I35" s="52"/>
      <c r="J35" s="234">
        <f>+K34+J33</f>
        <v>109050</v>
      </c>
      <c r="K35" s="235"/>
    </row>
    <row r="37" spans="1:11" ht="15.75" thickBot="1" x14ac:dyDescent="0.3">
      <c r="A37" s="252" t="s">
        <v>112</v>
      </c>
      <c r="B37" s="252"/>
      <c r="C37" s="252"/>
      <c r="D37" s="252"/>
      <c r="E37" s="16"/>
      <c r="F37" s="16"/>
      <c r="G37" s="16"/>
      <c r="H37" s="53"/>
      <c r="I37" s="53"/>
      <c r="J37" s="54"/>
      <c r="K37" s="55"/>
    </row>
    <row r="38" spans="1:11" ht="15.75" thickBot="1" x14ac:dyDescent="0.3">
      <c r="A38" s="203" t="s">
        <v>0</v>
      </c>
      <c r="B38" s="203" t="s">
        <v>4</v>
      </c>
      <c r="C38" s="214" t="s">
        <v>5</v>
      </c>
      <c r="D38" s="208" t="s">
        <v>2</v>
      </c>
      <c r="E38" s="208" t="s">
        <v>21</v>
      </c>
      <c r="F38" s="208" t="s">
        <v>50</v>
      </c>
      <c r="G38" s="203" t="s">
        <v>3</v>
      </c>
      <c r="H38" s="213" t="s">
        <v>7</v>
      </c>
      <c r="I38" s="214"/>
      <c r="J38" s="215" t="s">
        <v>25</v>
      </c>
      <c r="K38" s="215" t="s">
        <v>26</v>
      </c>
    </row>
    <row r="39" spans="1:11" x14ac:dyDescent="0.25">
      <c r="A39" s="204"/>
      <c r="B39" s="246" t="s">
        <v>4</v>
      </c>
      <c r="C39" s="247" t="s">
        <v>5</v>
      </c>
      <c r="D39" s="209"/>
      <c r="E39" s="209"/>
      <c r="F39" s="209"/>
      <c r="G39" s="211"/>
      <c r="H39" s="237" t="s">
        <v>6</v>
      </c>
      <c r="I39" s="237" t="s">
        <v>17</v>
      </c>
      <c r="J39" s="216"/>
      <c r="K39" s="218"/>
    </row>
    <row r="40" spans="1:11" ht="15.75" thickBot="1" x14ac:dyDescent="0.3">
      <c r="A40" s="205"/>
      <c r="B40" s="245"/>
      <c r="C40" s="248"/>
      <c r="D40" s="210"/>
      <c r="E40" s="210"/>
      <c r="F40" s="210"/>
      <c r="G40" s="212"/>
      <c r="H40" s="219"/>
      <c r="I40" s="238"/>
      <c r="J40" s="217"/>
      <c r="K40" s="219"/>
    </row>
    <row r="41" spans="1:11" ht="58.5" thickBot="1" x14ac:dyDescent="0.3">
      <c r="A41" s="117">
        <v>1</v>
      </c>
      <c r="B41" s="119" t="s">
        <v>113</v>
      </c>
      <c r="C41" s="120" t="s">
        <v>114</v>
      </c>
      <c r="D41" s="121" t="s">
        <v>115</v>
      </c>
      <c r="E41" s="70" t="s">
        <v>116</v>
      </c>
      <c r="F41" s="69">
        <v>64</v>
      </c>
      <c r="G41" s="69" t="s">
        <v>117</v>
      </c>
      <c r="H41" s="69">
        <v>0</v>
      </c>
      <c r="I41" s="69">
        <v>44</v>
      </c>
      <c r="J41" s="98">
        <v>120000</v>
      </c>
      <c r="K41" s="88">
        <v>132000</v>
      </c>
    </row>
    <row r="42" spans="1:11" ht="15.75" thickBot="1" x14ac:dyDescent="0.3">
      <c r="A42" s="76">
        <f>SUM(A41:A41)</f>
        <v>1</v>
      </c>
      <c r="B42" s="226" t="s">
        <v>96</v>
      </c>
      <c r="C42" s="232"/>
      <c r="D42" s="232"/>
      <c r="E42" s="233"/>
      <c r="F42" s="114">
        <f>+F41</f>
        <v>64</v>
      </c>
      <c r="G42" s="113"/>
      <c r="H42" s="114">
        <f>+H41</f>
        <v>0</v>
      </c>
      <c r="I42" s="114">
        <f>+I41</f>
        <v>44</v>
      </c>
      <c r="J42" s="115">
        <f>+J41</f>
        <v>120000</v>
      </c>
      <c r="K42" s="89">
        <f>+K41</f>
        <v>132000</v>
      </c>
    </row>
    <row r="43" spans="1:11" ht="15.75" thickBot="1" x14ac:dyDescent="0.3">
      <c r="A43" s="241" t="s">
        <v>11</v>
      </c>
      <c r="B43" s="235"/>
      <c r="C43" s="235"/>
      <c r="D43" s="235"/>
      <c r="E43" s="235"/>
      <c r="F43" s="235"/>
      <c r="G43" s="235"/>
      <c r="H43" s="63"/>
      <c r="I43" s="51"/>
      <c r="J43" s="112" t="s">
        <v>14</v>
      </c>
      <c r="K43" s="112">
        <f>+K42*1.1</f>
        <v>145200</v>
      </c>
    </row>
    <row r="44" spans="1:11" ht="15.75" thickBot="1" x14ac:dyDescent="0.3">
      <c r="A44" s="242" t="s">
        <v>75</v>
      </c>
      <c r="B44" s="243"/>
      <c r="C44" s="243"/>
      <c r="D44" s="243"/>
      <c r="E44" s="243"/>
      <c r="F44" s="243"/>
      <c r="G44" s="243"/>
      <c r="H44" s="52"/>
      <c r="I44" s="52"/>
      <c r="J44" s="234">
        <f>+K43+J42</f>
        <v>265200</v>
      </c>
      <c r="K44" s="235"/>
    </row>
    <row r="47" spans="1:11" ht="15.75" thickBot="1" x14ac:dyDescent="0.3">
      <c r="A47" s="252" t="s">
        <v>102</v>
      </c>
      <c r="B47" s="252"/>
      <c r="C47" s="252"/>
      <c r="D47" s="252"/>
      <c r="E47" s="16"/>
      <c r="F47" s="16"/>
      <c r="G47" s="16"/>
      <c r="H47" s="53"/>
      <c r="I47" s="53"/>
      <c r="J47" s="54"/>
      <c r="K47" s="55"/>
    </row>
    <row r="48" spans="1:11" ht="15.75" thickBot="1" x14ac:dyDescent="0.3">
      <c r="A48" s="203" t="s">
        <v>0</v>
      </c>
      <c r="B48" s="203" t="s">
        <v>4</v>
      </c>
      <c r="C48" s="214" t="s">
        <v>5</v>
      </c>
      <c r="D48" s="208" t="s">
        <v>2</v>
      </c>
      <c r="E48" s="208" t="s">
        <v>21</v>
      </c>
      <c r="F48" s="208" t="s">
        <v>50</v>
      </c>
      <c r="G48" s="203" t="s">
        <v>3</v>
      </c>
      <c r="H48" s="213" t="s">
        <v>7</v>
      </c>
      <c r="I48" s="214"/>
      <c r="J48" s="215" t="s">
        <v>25</v>
      </c>
      <c r="K48" s="215" t="s">
        <v>26</v>
      </c>
    </row>
    <row r="49" spans="1:11" x14ac:dyDescent="0.25">
      <c r="A49" s="204"/>
      <c r="B49" s="246" t="s">
        <v>4</v>
      </c>
      <c r="C49" s="247" t="s">
        <v>5</v>
      </c>
      <c r="D49" s="209"/>
      <c r="E49" s="209"/>
      <c r="F49" s="209"/>
      <c r="G49" s="211"/>
      <c r="H49" s="237" t="s">
        <v>6</v>
      </c>
      <c r="I49" s="237" t="s">
        <v>17</v>
      </c>
      <c r="J49" s="216"/>
      <c r="K49" s="218"/>
    </row>
    <row r="50" spans="1:11" ht="15.75" thickBot="1" x14ac:dyDescent="0.3">
      <c r="A50" s="205"/>
      <c r="B50" s="245"/>
      <c r="C50" s="248"/>
      <c r="D50" s="210"/>
      <c r="E50" s="210"/>
      <c r="F50" s="210"/>
      <c r="G50" s="212"/>
      <c r="H50" s="219"/>
      <c r="I50" s="238"/>
      <c r="J50" s="217"/>
      <c r="K50" s="219"/>
    </row>
    <row r="51" spans="1:11" ht="43.5" thickBot="1" x14ac:dyDescent="0.3">
      <c r="A51" s="69">
        <v>1</v>
      </c>
      <c r="B51" s="69" t="s">
        <v>76</v>
      </c>
      <c r="C51" s="92" t="s">
        <v>103</v>
      </c>
      <c r="D51" s="69" t="s">
        <v>104</v>
      </c>
      <c r="E51" s="70" t="s">
        <v>105</v>
      </c>
      <c r="F51" s="69">
        <v>16</v>
      </c>
      <c r="G51" s="69" t="s">
        <v>106</v>
      </c>
      <c r="H51" s="69">
        <v>12</v>
      </c>
      <c r="I51" s="69">
        <v>35</v>
      </c>
      <c r="J51" s="98">
        <v>45000</v>
      </c>
      <c r="K51" s="88">
        <v>37000</v>
      </c>
    </row>
    <row r="52" spans="1:11" ht="15.75" thickBot="1" x14ac:dyDescent="0.3">
      <c r="A52" s="76">
        <f>SUM(A51:A51)</f>
        <v>1</v>
      </c>
      <c r="B52" s="226" t="s">
        <v>96</v>
      </c>
      <c r="C52" s="232"/>
      <c r="D52" s="232"/>
      <c r="E52" s="233"/>
      <c r="F52" s="109">
        <f>+F51</f>
        <v>16</v>
      </c>
      <c r="G52" s="108"/>
      <c r="H52" s="109">
        <f>+H51</f>
        <v>12</v>
      </c>
      <c r="I52" s="109">
        <f>+I51</f>
        <v>35</v>
      </c>
      <c r="J52" s="115">
        <f>+J51</f>
        <v>45000</v>
      </c>
      <c r="K52" s="89">
        <f>+K51</f>
        <v>37000</v>
      </c>
    </row>
    <row r="53" spans="1:11" ht="15.75" thickBot="1" x14ac:dyDescent="0.3">
      <c r="A53" s="241" t="s">
        <v>11</v>
      </c>
      <c r="B53" s="235"/>
      <c r="C53" s="235"/>
      <c r="D53" s="235"/>
      <c r="E53" s="235"/>
      <c r="F53" s="235"/>
      <c r="G53" s="235"/>
      <c r="H53" s="63"/>
      <c r="I53" s="51"/>
      <c r="J53" s="110" t="s">
        <v>14</v>
      </c>
      <c r="K53" s="110">
        <f>+K52*1.1</f>
        <v>40700</v>
      </c>
    </row>
    <row r="54" spans="1:11" ht="15.75" thickBot="1" x14ac:dyDescent="0.3">
      <c r="A54" s="242" t="s">
        <v>75</v>
      </c>
      <c r="B54" s="243"/>
      <c r="C54" s="243"/>
      <c r="D54" s="243"/>
      <c r="E54" s="243"/>
      <c r="F54" s="243"/>
      <c r="G54" s="243"/>
      <c r="H54" s="52"/>
      <c r="I54" s="52"/>
      <c r="J54" s="234">
        <f>+K53+J52</f>
        <v>85700</v>
      </c>
      <c r="K54" s="235"/>
    </row>
    <row r="57" spans="1:11" x14ac:dyDescent="0.25">
      <c r="A57" s="19" t="s">
        <v>15</v>
      </c>
      <c r="B57" s="19"/>
      <c r="C57" s="124">
        <v>5</v>
      </c>
      <c r="D57" s="236" t="s">
        <v>43</v>
      </c>
      <c r="E57" s="236"/>
      <c r="F57" s="236"/>
      <c r="G57" s="236"/>
      <c r="H57" s="236"/>
    </row>
    <row r="58" spans="1:11" x14ac:dyDescent="0.25">
      <c r="A58" s="19" t="s">
        <v>8</v>
      </c>
      <c r="B58" s="19"/>
      <c r="C58" s="124">
        <v>0</v>
      </c>
      <c r="D58" s="111"/>
      <c r="E58" s="111"/>
      <c r="F58" s="111"/>
      <c r="G58" s="111"/>
      <c r="H58" s="111"/>
    </row>
    <row r="59" spans="1:11" x14ac:dyDescent="0.25">
      <c r="A59" s="12" t="s">
        <v>45</v>
      </c>
      <c r="B59" s="10"/>
      <c r="C59" s="124">
        <v>3</v>
      </c>
      <c r="D59" s="239" t="s">
        <v>64</v>
      </c>
      <c r="E59" s="239"/>
      <c r="F59" s="239"/>
      <c r="G59" s="125">
        <f>+J52+J42+J33+J24+J14</f>
        <v>657720</v>
      </c>
      <c r="H59" s="60"/>
    </row>
    <row r="60" spans="1:11" x14ac:dyDescent="0.25">
      <c r="A60" s="255" t="s">
        <v>19</v>
      </c>
      <c r="B60" s="255"/>
      <c r="C60" s="124">
        <v>0</v>
      </c>
      <c r="D60" s="250" t="s">
        <v>44</v>
      </c>
      <c r="E60" s="250"/>
      <c r="F60" s="250"/>
      <c r="G60" s="125">
        <f>+K53+K43+K34+K25+K15</f>
        <v>449900</v>
      </c>
      <c r="H60" s="60"/>
      <c r="K60" s="101" t="s">
        <v>14</v>
      </c>
    </row>
    <row r="61" spans="1:11" x14ac:dyDescent="0.25">
      <c r="A61" s="12" t="s">
        <v>122</v>
      </c>
      <c r="B61" s="10"/>
      <c r="C61" s="124">
        <f>+F52+F42+F33+F24+F14</f>
        <v>222</v>
      </c>
      <c r="G61" s="116"/>
      <c r="H61" s="60"/>
    </row>
    <row r="62" spans="1:11" x14ac:dyDescent="0.25">
      <c r="A62" s="12" t="s">
        <v>9</v>
      </c>
      <c r="B62" s="12"/>
      <c r="C62" s="124">
        <f>+H52+H42+H33+H24+H14</f>
        <v>207</v>
      </c>
      <c r="E62" s="240" t="s">
        <v>47</v>
      </c>
      <c r="F62" s="240"/>
      <c r="G62" s="126">
        <f>+G60+G59</f>
        <v>1107620</v>
      </c>
      <c r="H62" s="60"/>
    </row>
    <row r="63" spans="1:11" x14ac:dyDescent="0.25">
      <c r="A63" s="12" t="s">
        <v>121</v>
      </c>
      <c r="B63" s="96"/>
      <c r="C63" s="124">
        <f>+I52+I42+I33+I24+I14</f>
        <v>104</v>
      </c>
      <c r="F63" s="37"/>
      <c r="G63" s="10"/>
      <c r="H63" s="60"/>
    </row>
    <row r="64" spans="1:11" x14ac:dyDescent="0.25">
      <c r="B64" s="21" t="s">
        <v>20</v>
      </c>
      <c r="C64" s="45">
        <f>+C63+C62</f>
        <v>311</v>
      </c>
    </row>
    <row r="68" spans="2:5" x14ac:dyDescent="0.25">
      <c r="C68" s="78" t="s">
        <v>63</v>
      </c>
      <c r="D68" s="77"/>
    </row>
    <row r="70" spans="2:5" x14ac:dyDescent="0.25">
      <c r="B70" s="19" t="s">
        <v>15</v>
      </c>
      <c r="C70" s="102">
        <v>5</v>
      </c>
      <c r="D70" s="12" t="s">
        <v>22</v>
      </c>
      <c r="E70" s="103">
        <v>207</v>
      </c>
    </row>
    <row r="71" spans="2:5" x14ac:dyDescent="0.25">
      <c r="B71" s="19" t="s">
        <v>8</v>
      </c>
      <c r="C71" s="102">
        <v>0</v>
      </c>
      <c r="D71" s="12" t="s">
        <v>61</v>
      </c>
      <c r="E71" s="103">
        <v>104</v>
      </c>
    </row>
    <row r="72" spans="2:5" x14ac:dyDescent="0.25">
      <c r="B72" s="12" t="s">
        <v>45</v>
      </c>
      <c r="C72" s="102">
        <v>3</v>
      </c>
      <c r="D72" s="12" t="s">
        <v>62</v>
      </c>
      <c r="E72" s="104">
        <v>311</v>
      </c>
    </row>
    <row r="73" spans="2:5" x14ac:dyDescent="0.25">
      <c r="B73" s="19" t="s">
        <v>19</v>
      </c>
      <c r="C73" s="18">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63" workbookViewId="0">
      <selection activeCell="E69" sqref="E6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253" t="s">
        <v>13</v>
      </c>
      <c r="B1" s="253"/>
      <c r="C1" s="253"/>
      <c r="D1" s="253"/>
      <c r="E1" s="253"/>
      <c r="F1" s="253"/>
      <c r="G1" s="253"/>
      <c r="H1" s="253"/>
      <c r="I1" s="253"/>
    </row>
    <row r="2" spans="1:11" ht="15.75" x14ac:dyDescent="0.25">
      <c r="A2" s="253" t="s">
        <v>16</v>
      </c>
      <c r="B2" s="253"/>
      <c r="C2" s="253"/>
      <c r="D2" s="253"/>
      <c r="E2" s="253"/>
      <c r="F2" s="253"/>
      <c r="G2" s="253"/>
      <c r="H2" s="253"/>
      <c r="I2" s="253"/>
    </row>
    <row r="3" spans="1:11" ht="15.75" x14ac:dyDescent="0.25">
      <c r="A3" s="9"/>
      <c r="B3" s="9"/>
      <c r="C3" s="9"/>
      <c r="D3" s="9"/>
      <c r="E3" s="9"/>
      <c r="F3" s="9"/>
      <c r="G3" s="9"/>
      <c r="H3" s="9"/>
      <c r="I3" s="9"/>
    </row>
    <row r="4" spans="1:11" ht="15.75" x14ac:dyDescent="0.25">
      <c r="A4" s="254" t="s">
        <v>52</v>
      </c>
      <c r="B4" s="254"/>
      <c r="C4" s="254"/>
      <c r="D4" s="254"/>
      <c r="E4" s="254"/>
      <c r="F4" s="254"/>
      <c r="G4" s="254"/>
      <c r="H4" s="254"/>
      <c r="I4" s="254"/>
    </row>
    <row r="5" spans="1:11" x14ac:dyDescent="0.25">
      <c r="A5" s="3"/>
      <c r="B5" s="3"/>
      <c r="C5" s="3"/>
      <c r="D5" s="3"/>
      <c r="E5" s="3"/>
      <c r="F5" s="3"/>
      <c r="G5" s="3"/>
      <c r="H5" s="3"/>
      <c r="I5" s="3"/>
    </row>
    <row r="6" spans="1:11" ht="15.75" thickBot="1" x14ac:dyDescent="0.3">
      <c r="A6" s="283" t="s">
        <v>129</v>
      </c>
      <c r="B6" s="284"/>
      <c r="C6" s="284"/>
      <c r="D6" s="127"/>
      <c r="E6" s="127"/>
      <c r="F6" s="127"/>
      <c r="G6" s="127"/>
      <c r="H6" s="128"/>
      <c r="I6" s="128"/>
      <c r="J6" s="129"/>
      <c r="K6" s="130"/>
    </row>
    <row r="7" spans="1:11" ht="15.75" thickBot="1" x14ac:dyDescent="0.3">
      <c r="A7" s="257" t="s">
        <v>0</v>
      </c>
      <c r="B7" s="257" t="s">
        <v>39</v>
      </c>
      <c r="C7" s="262" t="s">
        <v>5</v>
      </c>
      <c r="D7" s="257" t="s">
        <v>2</v>
      </c>
      <c r="E7" s="257" t="s">
        <v>21</v>
      </c>
      <c r="F7" s="257" t="s">
        <v>50</v>
      </c>
      <c r="G7" s="257" t="s">
        <v>3</v>
      </c>
      <c r="H7" s="275" t="s">
        <v>7</v>
      </c>
      <c r="I7" s="262"/>
      <c r="J7" s="276" t="s">
        <v>25</v>
      </c>
      <c r="K7" s="276" t="s">
        <v>26</v>
      </c>
    </row>
    <row r="8" spans="1:11" x14ac:dyDescent="0.25">
      <c r="A8" s="258"/>
      <c r="B8" s="260" t="s">
        <v>4</v>
      </c>
      <c r="C8" s="263" t="s">
        <v>5</v>
      </c>
      <c r="D8" s="260"/>
      <c r="E8" s="260"/>
      <c r="F8" s="260"/>
      <c r="G8" s="273"/>
      <c r="H8" s="276" t="s">
        <v>6</v>
      </c>
      <c r="I8" s="276" t="s">
        <v>17</v>
      </c>
      <c r="J8" s="277"/>
      <c r="K8" s="279"/>
    </row>
    <row r="9" spans="1:11" ht="15.75" thickBot="1" x14ac:dyDescent="0.3">
      <c r="A9" s="259"/>
      <c r="B9" s="261"/>
      <c r="C9" s="264"/>
      <c r="D9" s="261"/>
      <c r="E9" s="261"/>
      <c r="F9" s="261"/>
      <c r="G9" s="274"/>
      <c r="H9" s="280"/>
      <c r="I9" s="281"/>
      <c r="J9" s="278"/>
      <c r="K9" s="280"/>
    </row>
    <row r="10" spans="1:11" ht="66.75" customHeight="1" thickBot="1" x14ac:dyDescent="0.3">
      <c r="A10" s="138">
        <v>1</v>
      </c>
      <c r="B10" s="138" t="s">
        <v>126</v>
      </c>
      <c r="C10" s="137" t="s">
        <v>127</v>
      </c>
      <c r="D10" s="138" t="s">
        <v>126</v>
      </c>
      <c r="E10" s="139" t="s">
        <v>118</v>
      </c>
      <c r="F10" s="138">
        <v>2</v>
      </c>
      <c r="G10" s="138" t="s">
        <v>120</v>
      </c>
      <c r="H10" s="138">
        <v>22</v>
      </c>
      <c r="I10" s="138">
        <v>0</v>
      </c>
      <c r="J10" s="98">
        <v>0</v>
      </c>
      <c r="K10" s="98">
        <v>0</v>
      </c>
    </row>
    <row r="11" spans="1:11" ht="18" customHeight="1" thickBot="1" x14ac:dyDescent="0.3">
      <c r="A11" s="144">
        <f>SUM(A10:A10)</f>
        <v>1</v>
      </c>
      <c r="B11" s="265" t="s">
        <v>90</v>
      </c>
      <c r="C11" s="266"/>
      <c r="D11" s="266"/>
      <c r="E11" s="267"/>
      <c r="F11" s="154">
        <f>SUM(F10:F10)</f>
        <v>2</v>
      </c>
      <c r="G11" s="153"/>
      <c r="H11" s="154">
        <f>SUM(H10:H10)</f>
        <v>22</v>
      </c>
      <c r="I11" s="154">
        <f>SUM(I10:I10)</f>
        <v>0</v>
      </c>
      <c r="J11" s="122">
        <f>SUM(J10:J10)</f>
        <v>0</v>
      </c>
      <c r="K11" s="122">
        <f>SUM(K10:K10)</f>
        <v>0</v>
      </c>
    </row>
    <row r="12" spans="1:11" ht="17.25" customHeight="1" thickBot="1" x14ac:dyDescent="0.3">
      <c r="A12" s="268" t="s">
        <v>11</v>
      </c>
      <c r="B12" s="269"/>
      <c r="C12" s="269"/>
      <c r="D12" s="269"/>
      <c r="E12" s="269"/>
      <c r="F12" s="269"/>
      <c r="G12" s="269"/>
      <c r="H12" s="145"/>
      <c r="I12" s="146"/>
      <c r="J12" s="155" t="s">
        <v>14</v>
      </c>
      <c r="K12" s="155">
        <f>+K11*1.1</f>
        <v>0</v>
      </c>
    </row>
    <row r="13" spans="1:11" ht="18.75" customHeight="1" thickBot="1" x14ac:dyDescent="0.3">
      <c r="A13" s="270" t="s">
        <v>75</v>
      </c>
      <c r="B13" s="271"/>
      <c r="C13" s="271"/>
      <c r="D13" s="271"/>
      <c r="E13" s="271"/>
      <c r="F13" s="271"/>
      <c r="G13" s="271"/>
      <c r="H13" s="147"/>
      <c r="I13" s="147"/>
      <c r="J13" s="272">
        <f>+K12+J11</f>
        <v>0</v>
      </c>
      <c r="K13" s="269"/>
    </row>
    <row r="14" spans="1:11" x14ac:dyDescent="0.25">
      <c r="A14" s="131"/>
      <c r="B14" s="131"/>
      <c r="C14" s="131"/>
      <c r="D14" s="131"/>
      <c r="E14" s="131"/>
      <c r="F14" s="131"/>
      <c r="G14" s="131"/>
      <c r="H14" s="131"/>
      <c r="I14" s="131"/>
      <c r="J14" s="131"/>
      <c r="K14" s="131"/>
    </row>
    <row r="15" spans="1:11" ht="15.75" thickBot="1" x14ac:dyDescent="0.3">
      <c r="A15" s="256" t="s">
        <v>81</v>
      </c>
      <c r="B15" s="256"/>
      <c r="C15" s="256"/>
      <c r="D15" s="256"/>
      <c r="E15" s="140"/>
      <c r="F15" s="140"/>
      <c r="G15" s="140"/>
      <c r="H15" s="141"/>
      <c r="I15" s="141"/>
      <c r="J15" s="142"/>
      <c r="K15" s="143"/>
    </row>
    <row r="16" spans="1:11" ht="15.75" thickBot="1" x14ac:dyDescent="0.3">
      <c r="A16" s="257" t="s">
        <v>0</v>
      </c>
      <c r="B16" s="257" t="s">
        <v>4</v>
      </c>
      <c r="C16" s="262" t="s">
        <v>5</v>
      </c>
      <c r="D16" s="257" t="s">
        <v>2</v>
      </c>
      <c r="E16" s="257" t="s">
        <v>21</v>
      </c>
      <c r="F16" s="257" t="s">
        <v>50</v>
      </c>
      <c r="G16" s="257" t="s">
        <v>3</v>
      </c>
      <c r="H16" s="275" t="s">
        <v>7</v>
      </c>
      <c r="I16" s="262"/>
      <c r="J16" s="276" t="s">
        <v>25</v>
      </c>
      <c r="K16" s="276" t="s">
        <v>26</v>
      </c>
    </row>
    <row r="17" spans="1:11" x14ac:dyDescent="0.25">
      <c r="A17" s="258"/>
      <c r="B17" s="260" t="s">
        <v>4</v>
      </c>
      <c r="C17" s="263" t="s">
        <v>5</v>
      </c>
      <c r="D17" s="260"/>
      <c r="E17" s="260"/>
      <c r="F17" s="260"/>
      <c r="G17" s="273"/>
      <c r="H17" s="276" t="s">
        <v>6</v>
      </c>
      <c r="I17" s="276" t="s">
        <v>17</v>
      </c>
      <c r="J17" s="277"/>
      <c r="K17" s="279"/>
    </row>
    <row r="18" spans="1:11" ht="15.75" thickBot="1" x14ac:dyDescent="0.3">
      <c r="A18" s="259"/>
      <c r="B18" s="261"/>
      <c r="C18" s="264"/>
      <c r="D18" s="261"/>
      <c r="E18" s="261"/>
      <c r="F18" s="261"/>
      <c r="G18" s="274"/>
      <c r="H18" s="280"/>
      <c r="I18" s="281"/>
      <c r="J18" s="278"/>
      <c r="K18" s="280"/>
    </row>
    <row r="19" spans="1:11" ht="86.25" thickBot="1" x14ac:dyDescent="0.3">
      <c r="A19" s="138">
        <v>1</v>
      </c>
      <c r="B19" s="69" t="s">
        <v>123</v>
      </c>
      <c r="C19" s="137" t="s">
        <v>146</v>
      </c>
      <c r="D19" s="138" t="s">
        <v>84</v>
      </c>
      <c r="E19" s="139" t="s">
        <v>124</v>
      </c>
      <c r="F19" s="138">
        <v>40</v>
      </c>
      <c r="G19" s="138" t="s">
        <v>125</v>
      </c>
      <c r="H19" s="138">
        <v>22</v>
      </c>
      <c r="I19" s="138">
        <v>0</v>
      </c>
      <c r="J19" s="98">
        <v>143424.95000000001</v>
      </c>
      <c r="K19" s="98">
        <v>77400</v>
      </c>
    </row>
    <row r="20" spans="1:11" ht="15.75" thickBot="1" x14ac:dyDescent="0.3">
      <c r="A20" s="144">
        <f>SUM(A19:A19)</f>
        <v>1</v>
      </c>
      <c r="B20" s="265" t="s">
        <v>96</v>
      </c>
      <c r="C20" s="266"/>
      <c r="D20" s="266"/>
      <c r="E20" s="267"/>
      <c r="F20" s="120">
        <f>SUM(F19:F19)</f>
        <v>40</v>
      </c>
      <c r="G20" s="121"/>
      <c r="H20" s="120">
        <f>SUM(H19:H19)</f>
        <v>22</v>
      </c>
      <c r="I20" s="120">
        <f>SUM(I19:I19)</f>
        <v>0</v>
      </c>
      <c r="J20" s="150">
        <f>SUM(J19:J19)</f>
        <v>143424.95000000001</v>
      </c>
      <c r="K20" s="122">
        <f>SUM(K19:K19)</f>
        <v>77400</v>
      </c>
    </row>
    <row r="21" spans="1:11" ht="15.75" thickBot="1" x14ac:dyDescent="0.3">
      <c r="A21" s="268" t="s">
        <v>11</v>
      </c>
      <c r="B21" s="269"/>
      <c r="C21" s="269"/>
      <c r="D21" s="269"/>
      <c r="E21" s="269"/>
      <c r="F21" s="269"/>
      <c r="G21" s="269"/>
      <c r="H21" s="145"/>
      <c r="I21" s="146"/>
      <c r="J21" s="151" t="s">
        <v>14</v>
      </c>
      <c r="K21" s="151">
        <f>+K20*1.1</f>
        <v>85140</v>
      </c>
    </row>
    <row r="22" spans="1:11" ht="15.75" thickBot="1" x14ac:dyDescent="0.3">
      <c r="A22" s="270" t="s">
        <v>75</v>
      </c>
      <c r="B22" s="271"/>
      <c r="C22" s="271"/>
      <c r="D22" s="271"/>
      <c r="E22" s="271"/>
      <c r="F22" s="271"/>
      <c r="G22" s="271"/>
      <c r="H22" s="147"/>
      <c r="I22" s="147"/>
      <c r="J22" s="272">
        <f>+K21+J20</f>
        <v>228564.95</v>
      </c>
      <c r="K22" s="269"/>
    </row>
    <row r="23" spans="1:11" x14ac:dyDescent="0.25">
      <c r="A23" s="164"/>
      <c r="B23" s="165"/>
      <c r="C23" s="165"/>
      <c r="D23" s="165"/>
      <c r="E23" s="165"/>
      <c r="F23" s="165"/>
      <c r="G23" s="165"/>
      <c r="H23" s="141"/>
      <c r="I23" s="141"/>
      <c r="J23" s="166"/>
      <c r="K23" s="167"/>
    </row>
    <row r="24" spans="1:11" ht="15.75" thickBot="1" x14ac:dyDescent="0.3">
      <c r="A24" s="256" t="s">
        <v>112</v>
      </c>
      <c r="B24" s="256"/>
      <c r="C24" s="256"/>
      <c r="D24" s="256"/>
      <c r="E24" s="140"/>
      <c r="F24" s="140"/>
      <c r="G24" s="140"/>
      <c r="H24" s="141"/>
      <c r="I24" s="141"/>
      <c r="J24" s="142"/>
      <c r="K24" s="143"/>
    </row>
    <row r="25" spans="1:11" ht="15.75" thickBot="1" x14ac:dyDescent="0.3">
      <c r="A25" s="257" t="s">
        <v>0</v>
      </c>
      <c r="B25" s="257" t="s">
        <v>4</v>
      </c>
      <c r="C25" s="262" t="s">
        <v>5</v>
      </c>
      <c r="D25" s="257" t="s">
        <v>2</v>
      </c>
      <c r="E25" s="257" t="s">
        <v>21</v>
      </c>
      <c r="F25" s="257" t="s">
        <v>50</v>
      </c>
      <c r="G25" s="257" t="s">
        <v>3</v>
      </c>
      <c r="H25" s="275" t="s">
        <v>7</v>
      </c>
      <c r="I25" s="262"/>
      <c r="J25" s="276" t="s">
        <v>25</v>
      </c>
      <c r="K25" s="276" t="s">
        <v>26</v>
      </c>
    </row>
    <row r="26" spans="1:11" x14ac:dyDescent="0.25">
      <c r="A26" s="258"/>
      <c r="B26" s="260" t="s">
        <v>4</v>
      </c>
      <c r="C26" s="263" t="s">
        <v>5</v>
      </c>
      <c r="D26" s="260"/>
      <c r="E26" s="260"/>
      <c r="F26" s="260"/>
      <c r="G26" s="273"/>
      <c r="H26" s="276" t="s">
        <v>6</v>
      </c>
      <c r="I26" s="276" t="s">
        <v>17</v>
      </c>
      <c r="J26" s="277"/>
      <c r="K26" s="279"/>
    </row>
    <row r="27" spans="1:11" ht="15.75" thickBot="1" x14ac:dyDescent="0.3">
      <c r="A27" s="259"/>
      <c r="B27" s="261"/>
      <c r="C27" s="264"/>
      <c r="D27" s="261"/>
      <c r="E27" s="261"/>
      <c r="F27" s="261"/>
      <c r="G27" s="274"/>
      <c r="H27" s="280"/>
      <c r="I27" s="281"/>
      <c r="J27" s="278"/>
      <c r="K27" s="280"/>
    </row>
    <row r="28" spans="1:11" ht="39.75" customHeight="1" thickBot="1" x14ac:dyDescent="0.3">
      <c r="A28" s="138">
        <v>1</v>
      </c>
      <c r="B28" s="138" t="s">
        <v>133</v>
      </c>
      <c r="C28" s="98" t="s">
        <v>140</v>
      </c>
      <c r="D28" s="98" t="s">
        <v>134</v>
      </c>
      <c r="E28" s="138" t="s">
        <v>135</v>
      </c>
      <c r="F28" s="138">
        <v>2</v>
      </c>
      <c r="G28" s="98" t="s">
        <v>136</v>
      </c>
      <c r="H28" s="138">
        <v>34</v>
      </c>
      <c r="I28" s="138">
        <v>0</v>
      </c>
      <c r="J28" s="98">
        <v>0</v>
      </c>
      <c r="K28" s="98">
        <v>0</v>
      </c>
    </row>
    <row r="29" spans="1:11" ht="48" customHeight="1" thickBot="1" x14ac:dyDescent="0.3">
      <c r="A29" s="138">
        <v>1</v>
      </c>
      <c r="B29" s="138" t="s">
        <v>139</v>
      </c>
      <c r="C29" s="98" t="s">
        <v>137</v>
      </c>
      <c r="D29" s="98" t="s">
        <v>134</v>
      </c>
      <c r="E29" s="138" t="s">
        <v>138</v>
      </c>
      <c r="F29" s="138">
        <v>8</v>
      </c>
      <c r="G29" s="98" t="s">
        <v>136</v>
      </c>
      <c r="H29" s="138">
        <v>34</v>
      </c>
      <c r="I29" s="138">
        <v>19</v>
      </c>
      <c r="J29" s="98">
        <v>116536.8</v>
      </c>
      <c r="K29" s="98">
        <v>0</v>
      </c>
    </row>
    <row r="30" spans="1:11" ht="15" customHeight="1" thickBot="1" x14ac:dyDescent="0.3">
      <c r="A30" s="144">
        <f>+A29+A28</f>
        <v>2</v>
      </c>
      <c r="B30" s="265" t="s">
        <v>96</v>
      </c>
      <c r="C30" s="266"/>
      <c r="D30" s="266"/>
      <c r="E30" s="267"/>
      <c r="F30" s="149">
        <f>+F29+F28</f>
        <v>10</v>
      </c>
      <c r="G30" s="148"/>
      <c r="H30" s="149">
        <f>+H29+H28</f>
        <v>68</v>
      </c>
      <c r="I30" s="149">
        <f>+I29+I28</f>
        <v>19</v>
      </c>
      <c r="J30" s="150">
        <f>+J28+J29</f>
        <v>116536.8</v>
      </c>
      <c r="K30" s="122">
        <f>SUM(K28:K29)</f>
        <v>0</v>
      </c>
    </row>
    <row r="31" spans="1:11" ht="15.75" thickBot="1" x14ac:dyDescent="0.3">
      <c r="A31" s="268" t="s">
        <v>11</v>
      </c>
      <c r="B31" s="269"/>
      <c r="C31" s="269"/>
      <c r="D31" s="269"/>
      <c r="E31" s="269"/>
      <c r="F31" s="269"/>
      <c r="G31" s="269"/>
      <c r="H31" s="145"/>
      <c r="I31" s="146"/>
      <c r="J31" s="152" t="s">
        <v>14</v>
      </c>
      <c r="K31" s="152">
        <f>+K30*1.1</f>
        <v>0</v>
      </c>
    </row>
    <row r="32" spans="1:11" ht="15.75" thickBot="1" x14ac:dyDescent="0.3">
      <c r="A32" s="270" t="s">
        <v>75</v>
      </c>
      <c r="B32" s="271"/>
      <c r="C32" s="271"/>
      <c r="D32" s="271"/>
      <c r="E32" s="271"/>
      <c r="F32" s="271"/>
      <c r="G32" s="271"/>
      <c r="H32" s="147"/>
      <c r="I32" s="147"/>
      <c r="J32" s="272">
        <f>+K31+J30</f>
        <v>116536.8</v>
      </c>
      <c r="K32" s="269"/>
    </row>
    <row r="33" spans="1:12" x14ac:dyDescent="0.25">
      <c r="A33" s="131"/>
      <c r="B33" s="131"/>
      <c r="C33" s="131"/>
      <c r="D33" s="131"/>
      <c r="E33" s="131"/>
      <c r="F33" s="131"/>
      <c r="G33" s="131"/>
      <c r="H33" s="131"/>
      <c r="I33" s="131"/>
      <c r="J33" s="131"/>
      <c r="K33" s="131"/>
    </row>
    <row r="34" spans="1:12" x14ac:dyDescent="0.25">
      <c r="A34" s="156"/>
      <c r="B34" s="157"/>
      <c r="C34" s="157"/>
      <c r="D34" s="157"/>
      <c r="E34" s="157"/>
      <c r="F34" s="157"/>
      <c r="G34" s="157"/>
      <c r="H34" s="128"/>
      <c r="I34" s="128"/>
      <c r="J34" s="158"/>
      <c r="K34" s="159"/>
    </row>
    <row r="35" spans="1:12" ht="15.75" thickBot="1" x14ac:dyDescent="0.3">
      <c r="A35" s="256" t="s">
        <v>143</v>
      </c>
      <c r="B35" s="256"/>
      <c r="C35" s="256"/>
      <c r="D35" s="256"/>
      <c r="E35" s="127"/>
      <c r="F35" s="127"/>
      <c r="G35" s="127"/>
      <c r="H35" s="128"/>
      <c r="I35" s="128"/>
      <c r="J35" s="129"/>
      <c r="K35" s="130"/>
    </row>
    <row r="36" spans="1:12" ht="15.75" thickBot="1" x14ac:dyDescent="0.3">
      <c r="A36" s="257" t="s">
        <v>0</v>
      </c>
      <c r="B36" s="257" t="s">
        <v>4</v>
      </c>
      <c r="C36" s="262" t="s">
        <v>5</v>
      </c>
      <c r="D36" s="257" t="s">
        <v>2</v>
      </c>
      <c r="E36" s="257" t="s">
        <v>21</v>
      </c>
      <c r="F36" s="257" t="s">
        <v>50</v>
      </c>
      <c r="G36" s="257" t="s">
        <v>3</v>
      </c>
      <c r="H36" s="275" t="s">
        <v>7</v>
      </c>
      <c r="I36" s="262"/>
      <c r="J36" s="276" t="s">
        <v>25</v>
      </c>
      <c r="K36" s="276" t="s">
        <v>26</v>
      </c>
    </row>
    <row r="37" spans="1:12" x14ac:dyDescent="0.25">
      <c r="A37" s="258"/>
      <c r="B37" s="260" t="s">
        <v>4</v>
      </c>
      <c r="C37" s="263" t="s">
        <v>5</v>
      </c>
      <c r="D37" s="260"/>
      <c r="E37" s="260"/>
      <c r="F37" s="260"/>
      <c r="G37" s="273"/>
      <c r="H37" s="276" t="s">
        <v>6</v>
      </c>
      <c r="I37" s="276" t="s">
        <v>17</v>
      </c>
      <c r="J37" s="277"/>
      <c r="K37" s="279"/>
    </row>
    <row r="38" spans="1:12" ht="15.75" thickBot="1" x14ac:dyDescent="0.3">
      <c r="A38" s="259"/>
      <c r="B38" s="261"/>
      <c r="C38" s="264"/>
      <c r="D38" s="261"/>
      <c r="E38" s="261"/>
      <c r="F38" s="261"/>
      <c r="G38" s="274"/>
      <c r="H38" s="280"/>
      <c r="I38" s="281"/>
      <c r="J38" s="278"/>
      <c r="K38" s="280"/>
    </row>
    <row r="39" spans="1:12" ht="39.75" customHeight="1" thickBot="1" x14ac:dyDescent="0.3">
      <c r="A39" s="138">
        <v>1</v>
      </c>
      <c r="B39" s="138" t="s">
        <v>70</v>
      </c>
      <c r="C39" s="138" t="s">
        <v>144</v>
      </c>
      <c r="D39" s="138" t="s">
        <v>70</v>
      </c>
      <c r="E39" s="139" t="s">
        <v>130</v>
      </c>
      <c r="F39" s="138">
        <v>3</v>
      </c>
      <c r="G39" s="138" t="s">
        <v>131</v>
      </c>
      <c r="H39" s="138">
        <v>150</v>
      </c>
      <c r="I39" s="138">
        <v>0</v>
      </c>
      <c r="J39" s="162">
        <v>0</v>
      </c>
      <c r="K39" s="162">
        <v>0</v>
      </c>
      <c r="L39" s="161"/>
    </row>
    <row r="40" spans="1:12" ht="35.25" customHeight="1" thickBot="1" x14ac:dyDescent="0.3">
      <c r="A40" s="138">
        <v>1</v>
      </c>
      <c r="B40" s="138" t="s">
        <v>70</v>
      </c>
      <c r="C40" s="138" t="s">
        <v>145</v>
      </c>
      <c r="D40" s="138" t="s">
        <v>70</v>
      </c>
      <c r="E40" s="163" t="s">
        <v>148</v>
      </c>
      <c r="F40" s="138">
        <v>28</v>
      </c>
      <c r="G40" s="138" t="s">
        <v>131</v>
      </c>
      <c r="H40" s="138">
        <v>29</v>
      </c>
      <c r="I40" s="138">
        <v>0</v>
      </c>
      <c r="J40" s="162">
        <v>63000.67</v>
      </c>
      <c r="K40" s="162">
        <v>80400</v>
      </c>
      <c r="L40" s="161"/>
    </row>
    <row r="41" spans="1:12" ht="15.75" thickBot="1" x14ac:dyDescent="0.3">
      <c r="A41" s="144">
        <f>SUM(A39:A40)</f>
        <v>2</v>
      </c>
      <c r="B41" s="265" t="s">
        <v>96</v>
      </c>
      <c r="C41" s="266"/>
      <c r="D41" s="266"/>
      <c r="E41" s="267"/>
      <c r="F41" s="149">
        <f>SUM(F39:F40)</f>
        <v>31</v>
      </c>
      <c r="G41" s="148"/>
      <c r="H41" s="149">
        <f>SUM(H39:H40)</f>
        <v>179</v>
      </c>
      <c r="I41" s="149">
        <f>+I39</f>
        <v>0</v>
      </c>
      <c r="J41" s="150">
        <f>SUM(J39:J40)</f>
        <v>63000.67</v>
      </c>
      <c r="K41" s="122">
        <f>SUM(K39:K40)</f>
        <v>80400</v>
      </c>
      <c r="L41" s="161"/>
    </row>
    <row r="42" spans="1:12" ht="15.75" thickBot="1" x14ac:dyDescent="0.3">
      <c r="A42" s="268" t="s">
        <v>11</v>
      </c>
      <c r="B42" s="269"/>
      <c r="C42" s="269"/>
      <c r="D42" s="269"/>
      <c r="E42" s="269"/>
      <c r="F42" s="269"/>
      <c r="G42" s="269"/>
      <c r="H42" s="145"/>
      <c r="I42" s="146"/>
      <c r="J42" s="152" t="s">
        <v>14</v>
      </c>
      <c r="K42" s="152">
        <f>+K41*1.1</f>
        <v>88440</v>
      </c>
      <c r="L42" s="161"/>
    </row>
    <row r="43" spans="1:12" ht="15.75" thickBot="1" x14ac:dyDescent="0.3">
      <c r="A43" s="270" t="s">
        <v>75</v>
      </c>
      <c r="B43" s="271"/>
      <c r="C43" s="271"/>
      <c r="D43" s="271"/>
      <c r="E43" s="271"/>
      <c r="F43" s="271"/>
      <c r="G43" s="271"/>
      <c r="H43" s="147"/>
      <c r="I43" s="147"/>
      <c r="J43" s="272">
        <f>+K42+J41</f>
        <v>151440.66999999998</v>
      </c>
      <c r="K43" s="269"/>
      <c r="L43" s="161"/>
    </row>
    <row r="44" spans="1:12" x14ac:dyDescent="0.25">
      <c r="A44" s="164"/>
      <c r="B44" s="165"/>
      <c r="C44" s="165"/>
      <c r="D44" s="165"/>
      <c r="E44" s="165"/>
      <c r="F44" s="165"/>
      <c r="G44" s="165"/>
      <c r="H44" s="141"/>
      <c r="I44" s="141"/>
      <c r="J44" s="166"/>
      <c r="K44" s="167"/>
      <c r="L44" s="161"/>
    </row>
    <row r="45" spans="1:12" x14ac:dyDescent="0.25">
      <c r="A45" s="164"/>
      <c r="B45" s="165"/>
      <c r="C45" s="165"/>
      <c r="D45" s="165"/>
      <c r="E45" s="165"/>
      <c r="F45" s="165"/>
      <c r="G45" s="165"/>
      <c r="H45" s="141"/>
      <c r="I45" s="141"/>
      <c r="J45" s="166"/>
      <c r="K45" s="167"/>
      <c r="L45" s="161"/>
    </row>
    <row r="46" spans="1:12" ht="30" customHeight="1" x14ac:dyDescent="0.3">
      <c r="A46" s="160" t="s">
        <v>128</v>
      </c>
      <c r="B46" s="285" t="s">
        <v>132</v>
      </c>
      <c r="C46" s="285"/>
      <c r="D46" s="285"/>
      <c r="E46" s="285"/>
      <c r="F46" s="285"/>
      <c r="G46" s="285"/>
      <c r="H46" s="285"/>
      <c r="I46" s="141"/>
      <c r="J46" s="166"/>
      <c r="K46" s="167"/>
      <c r="L46" s="161"/>
    </row>
    <row r="47" spans="1:12" x14ac:dyDescent="0.25">
      <c r="A47" s="164"/>
      <c r="B47" s="165"/>
      <c r="C47" s="165"/>
      <c r="D47" s="165"/>
      <c r="E47" s="165"/>
      <c r="F47" s="165"/>
      <c r="G47" s="165"/>
      <c r="H47" s="141"/>
      <c r="I47" s="141"/>
      <c r="J47" s="166"/>
      <c r="K47" s="167"/>
      <c r="L47" s="161"/>
    </row>
    <row r="48" spans="1:12" x14ac:dyDescent="0.25">
      <c r="A48" s="164"/>
      <c r="B48" s="165"/>
      <c r="C48" s="165"/>
      <c r="D48" s="165"/>
      <c r="E48" s="165"/>
      <c r="F48" s="165"/>
      <c r="G48" s="165"/>
      <c r="H48" s="141"/>
      <c r="I48" s="141"/>
      <c r="J48" s="166"/>
      <c r="K48" s="167"/>
      <c r="L48" s="161"/>
    </row>
    <row r="49" spans="1:11" x14ac:dyDescent="0.25">
      <c r="A49" s="156"/>
      <c r="C49" s="157"/>
      <c r="D49" s="157"/>
      <c r="E49" s="157"/>
      <c r="F49" s="157"/>
      <c r="G49" s="157"/>
      <c r="H49" s="128"/>
      <c r="I49" s="128"/>
      <c r="J49" s="158"/>
      <c r="K49" s="159"/>
    </row>
    <row r="50" spans="1:11" ht="15.75" thickBot="1" x14ac:dyDescent="0.3">
      <c r="A50" s="172" t="s">
        <v>147</v>
      </c>
      <c r="B50" s="173"/>
      <c r="C50" s="174">
        <f>+C52+C53+C54+C55</f>
        <v>6</v>
      </c>
      <c r="D50" s="131"/>
      <c r="E50" s="131"/>
      <c r="F50" s="131"/>
      <c r="G50" s="131"/>
      <c r="H50" s="131"/>
      <c r="I50" s="131"/>
      <c r="J50" s="131"/>
      <c r="K50" s="131"/>
    </row>
    <row r="51" spans="1:11" x14ac:dyDescent="0.25">
      <c r="A51" s="169"/>
      <c r="B51" s="157"/>
      <c r="C51" s="171"/>
      <c r="D51" s="131"/>
      <c r="E51" s="131"/>
      <c r="F51" s="131"/>
      <c r="G51" s="131"/>
      <c r="H51" s="131"/>
      <c r="I51" s="131"/>
      <c r="J51" s="131"/>
      <c r="K51" s="131"/>
    </row>
    <row r="52" spans="1:11" x14ac:dyDescent="0.25">
      <c r="A52" s="168" t="s">
        <v>15</v>
      </c>
      <c r="B52" s="168"/>
      <c r="C52" s="103">
        <v>3</v>
      </c>
      <c r="D52" s="290"/>
      <c r="E52" s="290"/>
      <c r="F52" s="290"/>
      <c r="G52" s="290"/>
      <c r="H52" s="290"/>
      <c r="I52" s="131"/>
      <c r="J52" s="131"/>
      <c r="K52" s="131"/>
    </row>
    <row r="53" spans="1:11" x14ac:dyDescent="0.25">
      <c r="A53" s="168" t="s">
        <v>8</v>
      </c>
      <c r="B53" s="168"/>
      <c r="C53" s="103">
        <v>0</v>
      </c>
      <c r="D53" s="132"/>
      <c r="E53" s="132"/>
      <c r="F53" s="132"/>
      <c r="G53" s="132"/>
      <c r="H53" s="132"/>
      <c r="I53" s="131"/>
      <c r="J53" s="131"/>
      <c r="K53" s="131"/>
    </row>
    <row r="54" spans="1:11" x14ac:dyDescent="0.25">
      <c r="A54" s="286" t="s">
        <v>141</v>
      </c>
      <c r="B54" s="286"/>
      <c r="C54" s="103">
        <v>2</v>
      </c>
      <c r="D54" s="287" t="s">
        <v>64</v>
      </c>
      <c r="E54" s="287"/>
      <c r="F54" s="287"/>
      <c r="G54" s="125">
        <f>+J41+J30+J20+J11</f>
        <v>322962.42000000004</v>
      </c>
      <c r="H54" s="133"/>
      <c r="I54" s="131"/>
      <c r="J54" s="131"/>
      <c r="K54" s="131"/>
    </row>
    <row r="55" spans="1:11" x14ac:dyDescent="0.25">
      <c r="A55" s="286" t="s">
        <v>142</v>
      </c>
      <c r="B55" s="286"/>
      <c r="C55" s="103">
        <v>1</v>
      </c>
      <c r="D55" s="288" t="s">
        <v>44</v>
      </c>
      <c r="E55" s="288"/>
      <c r="F55" s="288"/>
      <c r="G55" s="125">
        <f>+K42+K31+K21+K12</f>
        <v>173580</v>
      </c>
      <c r="H55" s="133"/>
      <c r="I55" s="131"/>
      <c r="J55" s="131"/>
      <c r="K55" s="134" t="s">
        <v>14</v>
      </c>
    </row>
    <row r="56" spans="1:11" x14ac:dyDescent="0.25">
      <c r="A56" s="169" t="s">
        <v>122</v>
      </c>
      <c r="B56" s="170"/>
      <c r="C56" s="103">
        <f>+F41+F30+F20+F11</f>
        <v>83</v>
      </c>
      <c r="D56" s="161"/>
      <c r="E56" s="161"/>
      <c r="F56" s="161"/>
      <c r="G56" s="116"/>
      <c r="H56" s="133"/>
      <c r="I56" s="131"/>
      <c r="J56" s="131"/>
      <c r="K56" s="131"/>
    </row>
    <row r="57" spans="1:11" x14ac:dyDescent="0.25">
      <c r="A57" s="169" t="s">
        <v>9</v>
      </c>
      <c r="B57" s="169"/>
      <c r="C57" s="103">
        <f>+H11+H20+H30+H41</f>
        <v>291</v>
      </c>
      <c r="D57" s="161"/>
      <c r="E57" s="289" t="s">
        <v>47</v>
      </c>
      <c r="F57" s="289"/>
      <c r="G57" s="126">
        <f>+G55+G54</f>
        <v>496542.42000000004</v>
      </c>
      <c r="H57" s="133"/>
      <c r="I57" s="131"/>
      <c r="J57" s="131"/>
      <c r="K57" s="131"/>
    </row>
    <row r="58" spans="1:11" x14ac:dyDescent="0.25">
      <c r="A58" s="169" t="s">
        <v>121</v>
      </c>
      <c r="B58" s="175"/>
      <c r="C58" s="103">
        <f>+I41+I30+I20+I11</f>
        <v>19</v>
      </c>
      <c r="D58" s="131"/>
      <c r="E58" s="131"/>
      <c r="F58" s="135"/>
      <c r="G58" s="116"/>
      <c r="H58" s="133"/>
      <c r="I58" s="131"/>
      <c r="J58" s="131"/>
      <c r="K58" s="131"/>
    </row>
    <row r="59" spans="1:11" x14ac:dyDescent="0.25">
      <c r="A59" s="131"/>
      <c r="B59" s="176" t="s">
        <v>20</v>
      </c>
      <c r="C59" s="104">
        <f>+C58+C57</f>
        <v>310</v>
      </c>
      <c r="D59" s="131"/>
      <c r="E59" s="131"/>
      <c r="F59" s="131"/>
      <c r="G59" s="131"/>
      <c r="H59" s="131"/>
      <c r="I59" s="131"/>
      <c r="J59" s="131"/>
      <c r="K59" s="131"/>
    </row>
    <row r="60" spans="1:11" x14ac:dyDescent="0.25">
      <c r="A60" s="131"/>
      <c r="B60" s="131"/>
      <c r="C60" s="131"/>
      <c r="D60" s="131"/>
      <c r="E60" s="131"/>
      <c r="F60" s="131"/>
      <c r="G60" s="131"/>
      <c r="H60" s="131"/>
      <c r="I60" s="131"/>
      <c r="J60" s="134" t="s">
        <v>14</v>
      </c>
      <c r="K60" s="131"/>
    </row>
    <row r="61" spans="1:11" x14ac:dyDescent="0.25">
      <c r="A61" s="131"/>
      <c r="B61" s="131"/>
      <c r="C61" s="131"/>
      <c r="D61" s="131"/>
      <c r="E61" s="131"/>
      <c r="F61" s="131"/>
      <c r="G61" s="131"/>
      <c r="H61" s="131"/>
      <c r="I61" s="131"/>
      <c r="J61" s="134"/>
      <c r="K61" s="131"/>
    </row>
    <row r="62" spans="1:11" x14ac:dyDescent="0.25">
      <c r="A62" s="131"/>
      <c r="B62" s="131"/>
      <c r="C62" s="131"/>
      <c r="D62" s="131"/>
      <c r="E62" s="131"/>
      <c r="F62" s="131"/>
      <c r="G62" s="131"/>
      <c r="H62" s="131"/>
      <c r="I62" s="131"/>
      <c r="J62" s="134"/>
      <c r="K62" s="131"/>
    </row>
    <row r="63" spans="1:11" x14ac:dyDescent="0.25">
      <c r="A63" s="131"/>
      <c r="B63" s="131"/>
      <c r="C63" s="131"/>
      <c r="D63" s="131"/>
      <c r="E63" s="131"/>
      <c r="F63" s="131"/>
      <c r="G63" s="131"/>
      <c r="H63" s="131"/>
      <c r="I63" s="131"/>
      <c r="J63" s="131"/>
      <c r="K63" s="131"/>
    </row>
    <row r="64" spans="1:11" x14ac:dyDescent="0.25">
      <c r="A64" s="131"/>
      <c r="B64" s="131"/>
      <c r="C64" s="131"/>
      <c r="D64" s="131"/>
      <c r="E64" s="131"/>
      <c r="F64" s="131"/>
      <c r="G64" s="131"/>
      <c r="H64" s="131"/>
      <c r="I64" s="131"/>
      <c r="J64" s="131"/>
      <c r="K64" s="131"/>
    </row>
    <row r="65" spans="1:11" x14ac:dyDescent="0.25">
      <c r="A65" s="131"/>
      <c r="B65" s="131"/>
      <c r="C65" s="177" t="s">
        <v>63</v>
      </c>
      <c r="D65" s="136"/>
      <c r="E65" s="131"/>
      <c r="F65" s="131"/>
      <c r="G65" s="131"/>
      <c r="H65" s="131"/>
      <c r="I65" s="131"/>
      <c r="J65" s="131"/>
      <c r="K65" s="131"/>
    </row>
    <row r="66" spans="1:11" x14ac:dyDescent="0.25">
      <c r="A66" s="131"/>
      <c r="B66" s="131"/>
      <c r="C66" s="131"/>
      <c r="D66" s="131"/>
      <c r="E66" s="131"/>
      <c r="F66" s="131"/>
      <c r="G66" s="131"/>
      <c r="H66" s="131"/>
      <c r="I66" s="131"/>
      <c r="J66" s="131"/>
      <c r="K66" s="131"/>
    </row>
    <row r="67" spans="1:11" x14ac:dyDescent="0.25">
      <c r="A67" s="282" t="s">
        <v>15</v>
      </c>
      <c r="B67" s="282"/>
      <c r="C67" s="103">
        <v>4</v>
      </c>
      <c r="D67" s="169" t="s">
        <v>22</v>
      </c>
      <c r="E67" s="103">
        <f>+C57</f>
        <v>291</v>
      </c>
      <c r="F67" s="131"/>
      <c r="G67" s="131"/>
      <c r="H67" s="131"/>
      <c r="I67" s="131"/>
      <c r="J67" s="131"/>
      <c r="K67" s="131"/>
    </row>
    <row r="68" spans="1:11" x14ac:dyDescent="0.25">
      <c r="A68" s="282" t="s">
        <v>8</v>
      </c>
      <c r="B68" s="282"/>
      <c r="C68" s="103">
        <v>0</v>
      </c>
      <c r="D68" s="169" t="s">
        <v>61</v>
      </c>
      <c r="E68" s="103">
        <f>+C58</f>
        <v>19</v>
      </c>
      <c r="F68" s="131"/>
      <c r="G68" s="131"/>
      <c r="H68" s="131"/>
      <c r="I68" s="131"/>
      <c r="J68" s="131"/>
      <c r="K68" s="131"/>
    </row>
    <row r="69" spans="1:11" x14ac:dyDescent="0.25">
      <c r="A69" s="282" t="s">
        <v>141</v>
      </c>
      <c r="B69" s="282"/>
      <c r="C69" s="103">
        <v>2</v>
      </c>
      <c r="D69" s="169" t="s">
        <v>62</v>
      </c>
      <c r="E69" s="104">
        <f>+C59</f>
        <v>310</v>
      </c>
      <c r="F69" s="131"/>
      <c r="G69" s="131"/>
      <c r="H69" s="131"/>
      <c r="I69" s="131"/>
      <c r="J69" s="131"/>
      <c r="K69" s="131"/>
    </row>
    <row r="70" spans="1:11" x14ac:dyDescent="0.25">
      <c r="A70" s="282" t="s">
        <v>142</v>
      </c>
      <c r="B70" s="282"/>
      <c r="C70" s="103">
        <v>1</v>
      </c>
      <c r="D70" s="131"/>
      <c r="E70" s="131"/>
      <c r="F70" s="131"/>
      <c r="G70" s="131"/>
      <c r="H70" s="131"/>
      <c r="I70" s="131"/>
      <c r="J70" s="131"/>
      <c r="K70" s="131"/>
    </row>
    <row r="71" spans="1:11" x14ac:dyDescent="0.25">
      <c r="A71" s="131"/>
      <c r="B71" s="131"/>
      <c r="C71" s="131"/>
      <c r="D71" s="131"/>
      <c r="E71" s="131"/>
      <c r="F71" s="131"/>
      <c r="G71" s="131"/>
      <c r="H71" s="131"/>
      <c r="I71" s="131"/>
      <c r="J71" s="131"/>
      <c r="K71" s="131"/>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tabSelected="1" topLeftCell="A4" workbookViewId="0">
      <selection activeCell="E11" sqref="E11"/>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253" t="s">
        <v>13</v>
      </c>
      <c r="B1" s="253"/>
      <c r="C1" s="253"/>
      <c r="D1" s="253"/>
      <c r="E1" s="253"/>
      <c r="F1" s="253"/>
      <c r="G1" s="253"/>
      <c r="H1" s="253"/>
      <c r="I1" s="253"/>
    </row>
    <row r="2" spans="1:11" ht="15.75" customHeight="1" x14ac:dyDescent="0.25">
      <c r="A2" s="253" t="s">
        <v>16</v>
      </c>
      <c r="B2" s="253"/>
      <c r="C2" s="253"/>
      <c r="D2" s="253"/>
      <c r="E2" s="253"/>
      <c r="F2" s="253"/>
      <c r="G2" s="253"/>
      <c r="H2" s="253"/>
      <c r="I2" s="253"/>
    </row>
    <row r="3" spans="1:11" ht="15.75" x14ac:dyDescent="0.25">
      <c r="A3" s="9"/>
      <c r="B3" s="9"/>
      <c r="C3" s="9"/>
      <c r="D3" s="9"/>
      <c r="E3" s="9"/>
      <c r="F3" s="9"/>
      <c r="G3" s="9"/>
      <c r="H3" s="9"/>
      <c r="I3" s="9"/>
    </row>
    <row r="4" spans="1:11" ht="15.75" customHeight="1" x14ac:dyDescent="0.25">
      <c r="A4" s="254" t="s">
        <v>53</v>
      </c>
      <c r="B4" s="254"/>
      <c r="C4" s="254"/>
      <c r="D4" s="254"/>
      <c r="E4" s="254"/>
      <c r="F4" s="254"/>
      <c r="G4" s="254"/>
      <c r="H4" s="254"/>
      <c r="I4" s="254"/>
    </row>
    <row r="5" spans="1:11" x14ac:dyDescent="0.25">
      <c r="A5" s="3"/>
      <c r="B5" s="3"/>
      <c r="C5" s="3"/>
      <c r="D5" s="3"/>
      <c r="E5" s="3"/>
      <c r="F5" s="3"/>
      <c r="G5" s="3"/>
      <c r="H5" s="3"/>
      <c r="I5" s="3"/>
    </row>
    <row r="6" spans="1:11" ht="15.75" thickBot="1" x14ac:dyDescent="0.3">
      <c r="A6" s="256" t="s">
        <v>81</v>
      </c>
      <c r="B6" s="256"/>
      <c r="C6" s="256"/>
      <c r="D6" s="256"/>
      <c r="E6" s="140"/>
      <c r="F6" s="140"/>
      <c r="G6" s="140"/>
      <c r="H6" s="141"/>
      <c r="I6" s="141"/>
      <c r="J6" s="142"/>
      <c r="K6" s="143"/>
    </row>
    <row r="7" spans="1:11" ht="15.75" thickBot="1" x14ac:dyDescent="0.3">
      <c r="A7" s="257" t="s">
        <v>0</v>
      </c>
      <c r="B7" s="257" t="s">
        <v>4</v>
      </c>
      <c r="C7" s="262" t="s">
        <v>5</v>
      </c>
      <c r="D7" s="257" t="s">
        <v>2</v>
      </c>
      <c r="E7" s="257" t="s">
        <v>21</v>
      </c>
      <c r="F7" s="257" t="s">
        <v>50</v>
      </c>
      <c r="G7" s="257" t="s">
        <v>3</v>
      </c>
      <c r="H7" s="275" t="s">
        <v>7</v>
      </c>
      <c r="I7" s="262"/>
      <c r="J7" s="276" t="s">
        <v>25</v>
      </c>
      <c r="K7" s="276" t="s">
        <v>26</v>
      </c>
    </row>
    <row r="8" spans="1:11" x14ac:dyDescent="0.25">
      <c r="A8" s="258"/>
      <c r="B8" s="260" t="s">
        <v>4</v>
      </c>
      <c r="C8" s="263" t="s">
        <v>5</v>
      </c>
      <c r="D8" s="260"/>
      <c r="E8" s="260"/>
      <c r="F8" s="260"/>
      <c r="G8" s="273"/>
      <c r="H8" s="276" t="s">
        <v>6</v>
      </c>
      <c r="I8" s="276" t="s">
        <v>17</v>
      </c>
      <c r="J8" s="277"/>
      <c r="K8" s="279"/>
    </row>
    <row r="9" spans="1:11" ht="15.75" thickBot="1" x14ac:dyDescent="0.3">
      <c r="A9" s="259"/>
      <c r="B9" s="261"/>
      <c r="C9" s="264"/>
      <c r="D9" s="261"/>
      <c r="E9" s="261"/>
      <c r="F9" s="261"/>
      <c r="G9" s="274"/>
      <c r="H9" s="280"/>
      <c r="I9" s="281"/>
      <c r="J9" s="278"/>
      <c r="K9" s="280"/>
    </row>
    <row r="10" spans="1:11" ht="72" thickBot="1" x14ac:dyDescent="0.3">
      <c r="A10" s="138">
        <v>1</v>
      </c>
      <c r="B10" s="69" t="s">
        <v>123</v>
      </c>
      <c r="C10" s="137" t="s">
        <v>146</v>
      </c>
      <c r="D10" s="138" t="s">
        <v>84</v>
      </c>
      <c r="E10" s="139" t="s">
        <v>173</v>
      </c>
      <c r="F10" s="138">
        <v>40</v>
      </c>
      <c r="G10" s="138" t="s">
        <v>125</v>
      </c>
      <c r="H10" s="138">
        <v>24</v>
      </c>
      <c r="I10" s="138">
        <v>1</v>
      </c>
      <c r="J10" s="98">
        <v>133500</v>
      </c>
      <c r="K10" s="98">
        <v>77400</v>
      </c>
    </row>
    <row r="11" spans="1:11" ht="43.5" thickBot="1" x14ac:dyDescent="0.3">
      <c r="A11" s="138">
        <v>1</v>
      </c>
      <c r="B11" s="69" t="s">
        <v>150</v>
      </c>
      <c r="C11" s="137" t="s">
        <v>149</v>
      </c>
      <c r="D11" s="138" t="s">
        <v>84</v>
      </c>
      <c r="E11" s="187" t="s">
        <v>151</v>
      </c>
      <c r="F11" s="138">
        <v>16</v>
      </c>
      <c r="G11" s="138" t="s">
        <v>152</v>
      </c>
      <c r="H11" s="138">
        <v>14</v>
      </c>
      <c r="I11" s="138">
        <v>23</v>
      </c>
      <c r="J11" s="98">
        <v>43515</v>
      </c>
      <c r="K11" s="98">
        <v>49000</v>
      </c>
    </row>
    <row r="12" spans="1:11" ht="57.75" thickBot="1" x14ac:dyDescent="0.3">
      <c r="A12" s="138">
        <v>1</v>
      </c>
      <c r="B12" s="69" t="s">
        <v>150</v>
      </c>
      <c r="C12" s="137" t="s">
        <v>149</v>
      </c>
      <c r="D12" s="138" t="s">
        <v>84</v>
      </c>
      <c r="E12" s="187" t="s">
        <v>153</v>
      </c>
      <c r="F12" s="138">
        <v>16</v>
      </c>
      <c r="G12" s="138" t="s">
        <v>154</v>
      </c>
      <c r="H12" s="138">
        <v>18</v>
      </c>
      <c r="I12" s="138">
        <v>19</v>
      </c>
      <c r="J12" s="98">
        <v>43515</v>
      </c>
      <c r="K12" s="98">
        <v>49000</v>
      </c>
    </row>
    <row r="13" spans="1:11" ht="35.25" customHeight="1" thickBot="1" x14ac:dyDescent="0.3">
      <c r="A13" s="138">
        <v>1</v>
      </c>
      <c r="B13" s="186" t="s">
        <v>161</v>
      </c>
      <c r="C13" s="185" t="s">
        <v>162</v>
      </c>
      <c r="D13" s="138" t="s">
        <v>84</v>
      </c>
      <c r="E13" s="190" t="s">
        <v>163</v>
      </c>
      <c r="F13" s="138">
        <v>16</v>
      </c>
      <c r="G13" s="189" t="s">
        <v>164</v>
      </c>
      <c r="H13" s="138">
        <v>11</v>
      </c>
      <c r="I13" s="138">
        <v>42</v>
      </c>
      <c r="J13" s="98">
        <v>54752</v>
      </c>
      <c r="K13" s="98">
        <v>68000</v>
      </c>
    </row>
    <row r="14" spans="1:11" ht="15.75" thickBot="1" x14ac:dyDescent="0.3">
      <c r="A14" s="183">
        <f>SUM(A10:A13)</f>
        <v>4</v>
      </c>
      <c r="B14" s="265" t="s">
        <v>96</v>
      </c>
      <c r="C14" s="266"/>
      <c r="D14" s="266"/>
      <c r="E14" s="267"/>
      <c r="F14" s="183">
        <f>SUM(F10:F13)</f>
        <v>88</v>
      </c>
      <c r="G14" s="182"/>
      <c r="H14" s="183">
        <f t="shared" ref="H14:K14" si="0">SUM(H10:H13)</f>
        <v>67</v>
      </c>
      <c r="I14" s="183">
        <f t="shared" si="0"/>
        <v>85</v>
      </c>
      <c r="J14" s="150">
        <f t="shared" si="0"/>
        <v>275282</v>
      </c>
      <c r="K14" s="150">
        <f t="shared" si="0"/>
        <v>243400</v>
      </c>
    </row>
    <row r="15" spans="1:11" ht="15.75" thickBot="1" x14ac:dyDescent="0.3">
      <c r="A15" s="268" t="s">
        <v>11</v>
      </c>
      <c r="B15" s="269"/>
      <c r="C15" s="269"/>
      <c r="D15" s="269"/>
      <c r="E15" s="269"/>
      <c r="F15" s="269"/>
      <c r="G15" s="269"/>
      <c r="H15" s="145"/>
      <c r="I15" s="146"/>
      <c r="J15" s="191" t="s">
        <v>14</v>
      </c>
      <c r="K15" s="191">
        <f>+K14*1.1</f>
        <v>267740</v>
      </c>
    </row>
    <row r="16" spans="1:11" ht="15.75" thickBot="1" x14ac:dyDescent="0.3">
      <c r="A16" s="270" t="s">
        <v>75</v>
      </c>
      <c r="B16" s="271"/>
      <c r="C16" s="271"/>
      <c r="D16" s="271"/>
      <c r="E16" s="271"/>
      <c r="F16" s="271"/>
      <c r="G16" s="271"/>
      <c r="H16" s="147"/>
      <c r="I16" s="147"/>
      <c r="J16" s="272">
        <f>+K15+J14</f>
        <v>543022</v>
      </c>
      <c r="K16" s="269"/>
    </row>
    <row r="19" spans="1:11" ht="15.75" thickBot="1" x14ac:dyDescent="0.3">
      <c r="A19" s="256" t="s">
        <v>112</v>
      </c>
      <c r="B19" s="256"/>
      <c r="C19" s="256"/>
      <c r="D19" s="256"/>
      <c r="E19" s="140"/>
      <c r="F19" s="140"/>
      <c r="G19" s="140"/>
      <c r="H19" s="141"/>
      <c r="I19" s="141"/>
      <c r="J19" s="142"/>
      <c r="K19" s="143"/>
    </row>
    <row r="20" spans="1:11" ht="15.75" thickBot="1" x14ac:dyDescent="0.3">
      <c r="A20" s="257" t="s">
        <v>0</v>
      </c>
      <c r="B20" s="257" t="s">
        <v>4</v>
      </c>
      <c r="C20" s="262" t="s">
        <v>5</v>
      </c>
      <c r="D20" s="257" t="s">
        <v>2</v>
      </c>
      <c r="E20" s="257" t="s">
        <v>21</v>
      </c>
      <c r="F20" s="257" t="s">
        <v>50</v>
      </c>
      <c r="G20" s="257" t="s">
        <v>3</v>
      </c>
      <c r="H20" s="275" t="s">
        <v>7</v>
      </c>
      <c r="I20" s="262"/>
      <c r="J20" s="276" t="s">
        <v>25</v>
      </c>
      <c r="K20" s="276" t="s">
        <v>26</v>
      </c>
    </row>
    <row r="21" spans="1:11" x14ac:dyDescent="0.25">
      <c r="A21" s="258"/>
      <c r="B21" s="260" t="s">
        <v>4</v>
      </c>
      <c r="C21" s="263" t="s">
        <v>5</v>
      </c>
      <c r="D21" s="260"/>
      <c r="E21" s="260"/>
      <c r="F21" s="260"/>
      <c r="G21" s="273"/>
      <c r="H21" s="276" t="s">
        <v>6</v>
      </c>
      <c r="I21" s="276" t="s">
        <v>17</v>
      </c>
      <c r="J21" s="277"/>
      <c r="K21" s="279"/>
    </row>
    <row r="22" spans="1:11" ht="15.75" thickBot="1" x14ac:dyDescent="0.3">
      <c r="A22" s="259"/>
      <c r="B22" s="261"/>
      <c r="C22" s="264"/>
      <c r="D22" s="261"/>
      <c r="E22" s="261"/>
      <c r="F22" s="261"/>
      <c r="G22" s="274"/>
      <c r="H22" s="280"/>
      <c r="I22" s="281"/>
      <c r="J22" s="278"/>
      <c r="K22" s="280"/>
    </row>
    <row r="23" spans="1:11" ht="47.25" customHeight="1" thickBot="1" x14ac:dyDescent="0.3">
      <c r="A23" s="138">
        <v>1</v>
      </c>
      <c r="B23" s="119" t="s">
        <v>113</v>
      </c>
      <c r="C23" s="183" t="s">
        <v>157</v>
      </c>
      <c r="D23" s="98" t="s">
        <v>134</v>
      </c>
      <c r="E23" s="138" t="s">
        <v>156</v>
      </c>
      <c r="F23" s="138">
        <v>64</v>
      </c>
      <c r="G23" s="98" t="s">
        <v>155</v>
      </c>
      <c r="H23" s="138">
        <v>0</v>
      </c>
      <c r="I23" s="138">
        <v>33</v>
      </c>
      <c r="J23" s="98">
        <v>103840</v>
      </c>
      <c r="K23" s="98">
        <v>132000</v>
      </c>
    </row>
    <row r="24" spans="1:11" ht="15.75" thickBot="1" x14ac:dyDescent="0.3">
      <c r="A24" s="144">
        <f>+A23</f>
        <v>1</v>
      </c>
      <c r="B24" s="265" t="s">
        <v>96</v>
      </c>
      <c r="C24" s="266"/>
      <c r="D24" s="266"/>
      <c r="E24" s="267"/>
      <c r="F24" s="183">
        <f>+F23</f>
        <v>64</v>
      </c>
      <c r="G24" s="182"/>
      <c r="H24" s="183">
        <f>+H23</f>
        <v>0</v>
      </c>
      <c r="I24" s="183">
        <f>+I23</f>
        <v>33</v>
      </c>
      <c r="J24" s="150">
        <f>+J23</f>
        <v>103840</v>
      </c>
      <c r="K24" s="150">
        <f>SUM(K23:K23)</f>
        <v>132000</v>
      </c>
    </row>
    <row r="25" spans="1:11" ht="15.75" thickBot="1" x14ac:dyDescent="0.3">
      <c r="A25" s="268" t="s">
        <v>11</v>
      </c>
      <c r="B25" s="269"/>
      <c r="C25" s="269"/>
      <c r="D25" s="269"/>
      <c r="E25" s="269"/>
      <c r="F25" s="269"/>
      <c r="G25" s="269"/>
      <c r="H25" s="145"/>
      <c r="I25" s="146"/>
      <c r="J25" s="184" t="s">
        <v>14</v>
      </c>
      <c r="K25" s="191">
        <f>+K24*1.1</f>
        <v>145200</v>
      </c>
    </row>
    <row r="26" spans="1:11" ht="15.75" thickBot="1" x14ac:dyDescent="0.3">
      <c r="A26" s="270" t="s">
        <v>75</v>
      </c>
      <c r="B26" s="271"/>
      <c r="C26" s="271"/>
      <c r="D26" s="271"/>
      <c r="E26" s="271"/>
      <c r="F26" s="271"/>
      <c r="G26" s="271"/>
      <c r="H26" s="147"/>
      <c r="I26" s="147"/>
      <c r="J26" s="272">
        <f>+K25+J24</f>
        <v>249040</v>
      </c>
      <c r="K26" s="269"/>
    </row>
    <row r="28" spans="1:11" ht="15.75" thickBot="1" x14ac:dyDescent="0.3">
      <c r="A28" s="202" t="s">
        <v>24</v>
      </c>
      <c r="B28" s="202"/>
      <c r="C28" s="202"/>
      <c r="D28" s="202"/>
      <c r="E28" s="202"/>
      <c r="F28" s="202"/>
      <c r="G28" s="202"/>
      <c r="H28" s="202"/>
      <c r="I28" s="202"/>
      <c r="J28" s="202"/>
      <c r="K28" s="202"/>
    </row>
    <row r="29" spans="1:11" ht="15.75" thickBot="1" x14ac:dyDescent="0.3">
      <c r="A29" s="203" t="s">
        <v>0</v>
      </c>
      <c r="B29" s="203" t="s">
        <v>4</v>
      </c>
      <c r="C29" s="214" t="s">
        <v>5</v>
      </c>
      <c r="D29" s="208" t="s">
        <v>2</v>
      </c>
      <c r="E29" s="208" t="s">
        <v>21</v>
      </c>
      <c r="F29" s="208" t="s">
        <v>50</v>
      </c>
      <c r="G29" s="203" t="s">
        <v>3</v>
      </c>
      <c r="H29" s="213" t="s">
        <v>7</v>
      </c>
      <c r="I29" s="214"/>
      <c r="J29" s="215" t="s">
        <v>25</v>
      </c>
      <c r="K29" s="215" t="s">
        <v>26</v>
      </c>
    </row>
    <row r="30" spans="1:11" x14ac:dyDescent="0.25">
      <c r="A30" s="204"/>
      <c r="B30" s="246"/>
      <c r="C30" s="247"/>
      <c r="D30" s="209"/>
      <c r="E30" s="209"/>
      <c r="F30" s="209"/>
      <c r="G30" s="211"/>
      <c r="H30" s="220" t="s">
        <v>6</v>
      </c>
      <c r="I30" s="220" t="s">
        <v>158</v>
      </c>
      <c r="J30" s="216"/>
      <c r="K30" s="218"/>
    </row>
    <row r="31" spans="1:11" ht="15.75" thickBot="1" x14ac:dyDescent="0.3">
      <c r="A31" s="205"/>
      <c r="B31" s="245"/>
      <c r="C31" s="248"/>
      <c r="D31" s="210"/>
      <c r="E31" s="210"/>
      <c r="F31" s="210"/>
      <c r="G31" s="212"/>
      <c r="H31" s="221"/>
      <c r="I31" s="222"/>
      <c r="J31" s="217"/>
      <c r="K31" s="219"/>
    </row>
    <row r="32" spans="1:11" ht="57.75" thickBot="1" x14ac:dyDescent="0.3">
      <c r="A32" s="22">
        <v>1</v>
      </c>
      <c r="B32" s="188" t="s">
        <v>159</v>
      </c>
      <c r="C32" s="188" t="s">
        <v>160</v>
      </c>
      <c r="D32" s="74" t="s">
        <v>28</v>
      </c>
      <c r="E32" s="74" t="s">
        <v>168</v>
      </c>
      <c r="F32" s="23">
        <v>8</v>
      </c>
      <c r="G32" s="91" t="s">
        <v>120</v>
      </c>
      <c r="H32" s="49">
        <v>42</v>
      </c>
      <c r="I32" s="49">
        <v>6</v>
      </c>
      <c r="J32" s="81">
        <v>44800</v>
      </c>
      <c r="K32" s="81">
        <v>60000</v>
      </c>
    </row>
    <row r="33" spans="1:11" ht="0.75" customHeight="1" thickBot="1" x14ac:dyDescent="0.3">
      <c r="A33" s="74">
        <v>1</v>
      </c>
      <c r="B33" s="22"/>
      <c r="C33" s="181"/>
      <c r="D33" s="22" t="s">
        <v>28</v>
      </c>
      <c r="E33" s="22"/>
      <c r="F33" s="24"/>
      <c r="G33" s="180"/>
      <c r="H33" s="180"/>
      <c r="I33" s="180"/>
      <c r="J33" s="82"/>
      <c r="K33" s="82"/>
    </row>
    <row r="34" spans="1:11" ht="15.75" thickBot="1" x14ac:dyDescent="0.3">
      <c r="A34" s="75">
        <f>SUM(A32:A33)</f>
        <v>2</v>
      </c>
      <c r="B34" s="226" t="s">
        <v>12</v>
      </c>
      <c r="C34" s="232"/>
      <c r="D34" s="232"/>
      <c r="E34" s="233"/>
      <c r="F34" s="100">
        <f>SUM(F32:F33)</f>
        <v>8</v>
      </c>
      <c r="G34" s="178"/>
      <c r="H34" s="181">
        <f>SUM(H32:H33)</f>
        <v>42</v>
      </c>
      <c r="I34" s="181">
        <f t="shared" ref="I34:K34" si="1">SUM(I32:I33)</f>
        <v>6</v>
      </c>
      <c r="J34" s="179">
        <f t="shared" si="1"/>
        <v>44800</v>
      </c>
      <c r="K34" s="179">
        <f t="shared" si="1"/>
        <v>60000</v>
      </c>
    </row>
    <row r="35" spans="1:11" ht="15.75" thickBot="1" x14ac:dyDescent="0.3">
      <c r="A35" s="223" t="s">
        <v>11</v>
      </c>
      <c r="B35" s="224"/>
      <c r="C35" s="224"/>
      <c r="D35" s="224"/>
      <c r="E35" s="224"/>
      <c r="F35" s="224"/>
      <c r="G35" s="225"/>
      <c r="H35" s="63"/>
      <c r="I35" s="63"/>
      <c r="J35" s="179" t="s">
        <v>14</v>
      </c>
      <c r="K35" s="65">
        <f>+K34*1.1</f>
        <v>66000</v>
      </c>
    </row>
    <row r="36" spans="1:11" ht="15.75" thickBot="1" x14ac:dyDescent="0.3">
      <c r="A36" s="226" t="s">
        <v>75</v>
      </c>
      <c r="B36" s="227"/>
      <c r="C36" s="227"/>
      <c r="D36" s="227"/>
      <c r="E36" s="227"/>
      <c r="F36" s="227"/>
      <c r="G36" s="228"/>
      <c r="H36" s="67"/>
      <c r="I36" s="67"/>
      <c r="J36" s="229">
        <f>+K35+J34</f>
        <v>110800</v>
      </c>
      <c r="K36" s="225"/>
    </row>
    <row r="38" spans="1:11" ht="16.5" thickBot="1" x14ac:dyDescent="0.3">
      <c r="A38" s="172" t="s">
        <v>147</v>
      </c>
      <c r="B38" s="173"/>
      <c r="C38" s="198">
        <f>+C39+C40</f>
        <v>6</v>
      </c>
    </row>
    <row r="39" spans="1:11" ht="15.75" x14ac:dyDescent="0.25">
      <c r="A39" s="168" t="s">
        <v>15</v>
      </c>
      <c r="B39" s="168"/>
      <c r="C39" s="197">
        <v>5</v>
      </c>
    </row>
    <row r="40" spans="1:11" ht="15.75" x14ac:dyDescent="0.25">
      <c r="A40" s="168" t="s">
        <v>8</v>
      </c>
      <c r="B40" s="168"/>
      <c r="C40" s="197">
        <v>1</v>
      </c>
    </row>
    <row r="41" spans="1:11" ht="15" customHeight="1" x14ac:dyDescent="0.25">
      <c r="A41" s="286" t="s">
        <v>141</v>
      </c>
      <c r="B41" s="286"/>
      <c r="C41" s="197">
        <v>0</v>
      </c>
      <c r="E41" s="296" t="s">
        <v>165</v>
      </c>
      <c r="F41" s="296"/>
      <c r="G41" s="296"/>
      <c r="H41" s="291">
        <f>+J14+J24+J34</f>
        <v>423922</v>
      </c>
      <c r="I41" s="292"/>
    </row>
    <row r="42" spans="1:11" ht="15.75" x14ac:dyDescent="0.25">
      <c r="A42" s="286" t="s">
        <v>142</v>
      </c>
      <c r="B42" s="286"/>
      <c r="C42" s="197">
        <v>0</v>
      </c>
      <c r="E42" s="297" t="s">
        <v>166</v>
      </c>
      <c r="F42" s="297"/>
      <c r="G42" s="297"/>
      <c r="H42" s="293">
        <f>+K14+K24+K34</f>
        <v>435400</v>
      </c>
      <c r="I42" s="292"/>
    </row>
    <row r="43" spans="1:11" ht="15.75" x14ac:dyDescent="0.25">
      <c r="A43" s="169" t="s">
        <v>122</v>
      </c>
      <c r="B43" s="170"/>
      <c r="C43" s="197">
        <f>+F14+F24+F34</f>
        <v>160</v>
      </c>
      <c r="E43" s="192"/>
      <c r="F43" s="192"/>
      <c r="G43" s="192"/>
    </row>
    <row r="44" spans="1:11" ht="15.75" x14ac:dyDescent="0.25">
      <c r="A44" s="169" t="s">
        <v>9</v>
      </c>
      <c r="B44" s="169"/>
      <c r="C44" s="197">
        <f>+H14+H24+H34</f>
        <v>109</v>
      </c>
      <c r="E44" s="193" t="s">
        <v>167</v>
      </c>
      <c r="G44" s="194"/>
      <c r="H44" s="294">
        <f>+H42+H41</f>
        <v>859322</v>
      </c>
      <c r="I44" s="295"/>
    </row>
    <row r="45" spans="1:11" ht="15.75" x14ac:dyDescent="0.25">
      <c r="A45" s="169" t="s">
        <v>121</v>
      </c>
      <c r="B45" s="175"/>
      <c r="C45" s="197">
        <f>+I14+I24+I34</f>
        <v>124</v>
      </c>
    </row>
    <row r="46" spans="1:11" ht="15.75" x14ac:dyDescent="0.25">
      <c r="A46" s="131"/>
      <c r="B46" s="176" t="s">
        <v>20</v>
      </c>
      <c r="C46" s="196">
        <f>+C44+C45</f>
        <v>233</v>
      </c>
    </row>
    <row r="48" spans="1:11" ht="16.5" thickBot="1" x14ac:dyDescent="0.3">
      <c r="C48" s="198" t="s">
        <v>169</v>
      </c>
    </row>
    <row r="50" spans="1:5" ht="15.75" x14ac:dyDescent="0.25">
      <c r="A50" s="168" t="s">
        <v>15</v>
      </c>
      <c r="B50" s="168"/>
      <c r="C50" s="197">
        <v>5</v>
      </c>
      <c r="D50" s="168" t="s">
        <v>171</v>
      </c>
      <c r="E50" s="197">
        <v>109</v>
      </c>
    </row>
    <row r="51" spans="1:5" ht="15.75" x14ac:dyDescent="0.25">
      <c r="A51" s="168" t="s">
        <v>8</v>
      </c>
      <c r="B51" s="168"/>
      <c r="C51" s="197">
        <v>1</v>
      </c>
      <c r="D51" s="168" t="s">
        <v>172</v>
      </c>
      <c r="E51" s="197">
        <v>124</v>
      </c>
    </row>
    <row r="52" spans="1:5" ht="15.75" x14ac:dyDescent="0.25">
      <c r="A52" s="286" t="s">
        <v>141</v>
      </c>
      <c r="B52" s="286"/>
      <c r="C52" s="197">
        <v>0</v>
      </c>
      <c r="D52" s="195" t="s">
        <v>170</v>
      </c>
      <c r="E52" s="196">
        <f>+E50+E51</f>
        <v>233</v>
      </c>
    </row>
    <row r="53" spans="1:5" ht="15.75" x14ac:dyDescent="0.25">
      <c r="A53" s="286" t="s">
        <v>142</v>
      </c>
      <c r="B53" s="286"/>
      <c r="C53" s="197">
        <v>0</v>
      </c>
    </row>
  </sheetData>
  <mergeCells count="63">
    <mergeCell ref="H41:I41"/>
    <mergeCell ref="H42:I42"/>
    <mergeCell ref="H44:I44"/>
    <mergeCell ref="A41:B41"/>
    <mergeCell ref="A42:B42"/>
    <mergeCell ref="E41:G41"/>
    <mergeCell ref="E42:G42"/>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8:K28"/>
    <mergeCell ref="A29:A31"/>
    <mergeCell ref="B29:B31"/>
    <mergeCell ref="C29:C31"/>
    <mergeCell ref="D29:D31"/>
    <mergeCell ref="E29:E31"/>
    <mergeCell ref="J36:K36"/>
    <mergeCell ref="F29:F31"/>
    <mergeCell ref="G29:G31"/>
    <mergeCell ref="H29:I29"/>
    <mergeCell ref="J29:J31"/>
    <mergeCell ref="K29:K31"/>
    <mergeCell ref="H30:H31"/>
    <mergeCell ref="I30:I31"/>
    <mergeCell ref="A52:B52"/>
    <mergeCell ref="A53:B53"/>
    <mergeCell ref="B34:E34"/>
    <mergeCell ref="A35:G35"/>
    <mergeCell ref="A36:G36"/>
  </mergeCells>
  <pageMargins left="0.70866141732283472" right="0.70866141732283472" top="0.74803149606299213" bottom="0.74803149606299213" header="0.31496062992125984" footer="0.31496062992125984"/>
  <pageSetup scale="75" orientation="landscape" r:id="rId1"/>
  <rowBreaks count="1" manualBreakCount="1">
    <brk id="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0"/>
  <sheetViews>
    <sheetView workbookViewId="0">
      <selection activeCell="K18" sqref="K18"/>
    </sheetView>
  </sheetViews>
  <sheetFormatPr baseColWidth="10" defaultRowHeight="15" x14ac:dyDescent="0.25"/>
  <cols>
    <col min="1" max="1" width="5.5703125" customWidth="1"/>
    <col min="2" max="2" width="17.140625" customWidth="1"/>
    <col min="3" max="3" width="22.140625" customWidth="1"/>
    <col min="4" max="4" width="14.7109375" customWidth="1"/>
    <col min="6" max="6" width="17.140625" customWidth="1"/>
  </cols>
  <sheetData>
    <row r="1" spans="1:9" x14ac:dyDescent="0.25">
      <c r="A1" s="1"/>
      <c r="B1" s="1"/>
      <c r="C1" s="1"/>
      <c r="D1" s="1"/>
      <c r="E1" s="1"/>
      <c r="F1" s="1"/>
      <c r="G1" s="1"/>
      <c r="H1" s="1"/>
    </row>
    <row r="2" spans="1:9" x14ac:dyDescent="0.25">
      <c r="A2" s="1"/>
      <c r="B2" s="1"/>
      <c r="C2" s="1"/>
      <c r="D2" s="1"/>
      <c r="E2" s="1"/>
      <c r="F2" s="1"/>
      <c r="G2" s="1"/>
      <c r="H2" s="1"/>
    </row>
    <row r="4" spans="1:9" ht="15.75" x14ac:dyDescent="0.25">
      <c r="A4" s="253" t="s">
        <v>13</v>
      </c>
      <c r="B4" s="253"/>
      <c r="C4" s="253"/>
      <c r="D4" s="253"/>
      <c r="E4" s="253"/>
      <c r="F4" s="253"/>
      <c r="G4" s="253"/>
      <c r="H4" s="253"/>
    </row>
    <row r="5" spans="1:9" ht="15.75" x14ac:dyDescent="0.25">
      <c r="A5" s="253" t="s">
        <v>16</v>
      </c>
      <c r="B5" s="253"/>
      <c r="C5" s="253"/>
      <c r="D5" s="253"/>
      <c r="E5" s="253"/>
      <c r="F5" s="253"/>
      <c r="G5" s="253"/>
      <c r="H5" s="253"/>
    </row>
    <row r="6" spans="1:9" ht="15.75" x14ac:dyDescent="0.25">
      <c r="A6" s="9"/>
      <c r="B6" s="9"/>
      <c r="C6" s="9"/>
      <c r="D6" s="9"/>
      <c r="E6" s="9"/>
      <c r="F6" s="9"/>
      <c r="G6" s="9"/>
      <c r="H6" s="9"/>
    </row>
    <row r="7" spans="1:9" ht="15.75" x14ac:dyDescent="0.25">
      <c r="A7" s="254"/>
      <c r="B7" s="254"/>
      <c r="C7" s="254"/>
      <c r="D7" s="254"/>
      <c r="E7" s="254"/>
      <c r="F7" s="254"/>
      <c r="G7" s="254"/>
      <c r="H7" s="254"/>
    </row>
    <row r="8" spans="1:9" ht="15.75" x14ac:dyDescent="0.25">
      <c r="A8" s="254" t="s">
        <v>54</v>
      </c>
      <c r="B8" s="254"/>
      <c r="C8" s="254"/>
      <c r="D8" s="254"/>
      <c r="E8" s="254"/>
      <c r="F8" s="254"/>
      <c r="G8" s="254"/>
      <c r="H8" s="254"/>
    </row>
    <row r="9" spans="1:9" x14ac:dyDescent="0.25">
      <c r="A9" s="10"/>
      <c r="B9" s="10"/>
      <c r="C9" s="10"/>
      <c r="D9" s="10"/>
      <c r="E9" s="10"/>
      <c r="F9" s="10"/>
      <c r="G9" s="10"/>
      <c r="H9" s="10"/>
      <c r="I9" s="10"/>
    </row>
    <row r="10" spans="1:9" x14ac:dyDescent="0.25">
      <c r="A10" s="10"/>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10"/>
      <c r="C12" s="10"/>
      <c r="D12" s="10"/>
      <c r="E12" s="10"/>
      <c r="F12" s="10"/>
      <c r="G12" s="10"/>
      <c r="H12" s="10"/>
      <c r="I12" s="10"/>
    </row>
    <row r="13" spans="1:9" x14ac:dyDescent="0.25">
      <c r="A13" s="10"/>
      <c r="B13" s="10"/>
      <c r="C13" s="10"/>
      <c r="D13" s="10"/>
      <c r="E13" s="10"/>
      <c r="F13" s="10"/>
      <c r="G13" s="10"/>
      <c r="H13" s="10"/>
      <c r="I13" s="10"/>
    </row>
    <row r="14" spans="1:9" x14ac:dyDescent="0.25">
      <c r="A14" s="10"/>
      <c r="B14" s="10"/>
      <c r="C14" s="10"/>
      <c r="D14" s="10"/>
      <c r="E14" s="10"/>
      <c r="F14" s="10"/>
      <c r="G14" s="10"/>
      <c r="H14" s="10"/>
      <c r="I14" s="10"/>
    </row>
    <row r="15" spans="1:9" x14ac:dyDescent="0.25">
      <c r="A15" s="10"/>
      <c r="B15" s="10"/>
      <c r="C15" s="10"/>
      <c r="D15" s="10"/>
      <c r="E15" s="10"/>
      <c r="F15" s="10"/>
      <c r="G15" s="10"/>
      <c r="H15" s="10"/>
      <c r="I15" s="10"/>
    </row>
    <row r="16" spans="1:9" x14ac:dyDescent="0.25">
      <c r="A16" s="10"/>
      <c r="B16" s="10"/>
      <c r="C16" s="10"/>
      <c r="D16" s="10"/>
      <c r="E16" s="10"/>
      <c r="F16" s="10"/>
      <c r="G16" s="10"/>
      <c r="H16" s="10"/>
      <c r="I16" s="10"/>
    </row>
    <row r="17" spans="1:9" x14ac:dyDescent="0.25">
      <c r="A17" s="10"/>
      <c r="B17" s="10"/>
      <c r="C17" s="10"/>
      <c r="D17" s="10"/>
      <c r="E17" s="10"/>
      <c r="F17" s="10"/>
      <c r="G17" s="10"/>
      <c r="H17" s="10"/>
      <c r="I17" s="10"/>
    </row>
    <row r="18" spans="1:9" x14ac:dyDescent="0.25">
      <c r="A18" s="10"/>
      <c r="B18" s="10"/>
      <c r="C18" s="10"/>
      <c r="D18" s="10"/>
      <c r="E18" s="10"/>
      <c r="F18" s="10"/>
      <c r="G18" s="10"/>
      <c r="H18" s="10"/>
      <c r="I18" s="10"/>
    </row>
    <row r="19" spans="1:9" x14ac:dyDescent="0.25">
      <c r="A19" s="10"/>
      <c r="B19" s="10"/>
      <c r="C19" s="10"/>
      <c r="D19" s="10"/>
      <c r="E19" s="10"/>
      <c r="F19" s="10"/>
      <c r="G19" s="10"/>
      <c r="H19" s="10"/>
      <c r="I19" s="10"/>
    </row>
    <row r="20" spans="1:9" x14ac:dyDescent="0.25">
      <c r="A20" s="10"/>
      <c r="B20" s="10"/>
      <c r="C20" s="10"/>
      <c r="D20" s="10"/>
      <c r="E20" s="10"/>
      <c r="F20" s="10"/>
      <c r="G20" s="10"/>
      <c r="H20" s="10"/>
      <c r="I20" s="10"/>
    </row>
    <row r="21" spans="1:9" x14ac:dyDescent="0.25">
      <c r="A21" s="10"/>
      <c r="B21" s="10"/>
      <c r="C21" s="10"/>
      <c r="D21" s="10"/>
      <c r="E21" s="10"/>
      <c r="F21" s="10"/>
      <c r="G21" s="10"/>
      <c r="H21" s="10"/>
      <c r="I21" s="10"/>
    </row>
    <row r="22" spans="1:9" x14ac:dyDescent="0.25">
      <c r="A22" s="10"/>
      <c r="B22" s="10"/>
      <c r="C22" s="10"/>
      <c r="D22" s="10"/>
      <c r="E22" s="10"/>
      <c r="F22" s="10"/>
      <c r="G22" s="10"/>
      <c r="H22" s="10"/>
      <c r="I22" s="10"/>
    </row>
    <row r="23" spans="1:9" x14ac:dyDescent="0.25">
      <c r="A23" s="10"/>
      <c r="B23" s="10"/>
      <c r="C23" s="10"/>
      <c r="D23" s="10"/>
      <c r="E23" s="10"/>
      <c r="F23" s="10"/>
      <c r="G23" s="10"/>
      <c r="H23" s="10"/>
      <c r="I23" s="10"/>
    </row>
    <row r="24" spans="1:9" x14ac:dyDescent="0.25">
      <c r="A24" s="10"/>
      <c r="B24" s="10"/>
      <c r="C24" s="10"/>
      <c r="D24" s="10"/>
      <c r="E24" s="10"/>
      <c r="F24" s="10"/>
      <c r="G24" s="10"/>
      <c r="H24" s="10"/>
      <c r="I24" s="10"/>
    </row>
    <row r="25" spans="1:9" x14ac:dyDescent="0.25">
      <c r="A25" s="10"/>
      <c r="B25" s="10"/>
      <c r="C25" s="10"/>
      <c r="D25" s="10"/>
      <c r="E25" s="10"/>
      <c r="F25" s="10"/>
      <c r="G25" s="10"/>
      <c r="H25" s="10"/>
      <c r="I25" s="10"/>
    </row>
    <row r="26" spans="1:9" x14ac:dyDescent="0.25">
      <c r="A26" s="10"/>
      <c r="B26" s="10"/>
      <c r="C26" s="10"/>
      <c r="D26" s="10"/>
      <c r="E26" s="10"/>
      <c r="F26" s="10"/>
      <c r="G26" s="10"/>
      <c r="H26" s="10"/>
      <c r="I26" s="10"/>
    </row>
    <row r="27" spans="1:9" x14ac:dyDescent="0.25">
      <c r="A27" s="10"/>
      <c r="B27" s="10"/>
      <c r="C27" s="10"/>
      <c r="D27" s="10"/>
      <c r="E27" s="10"/>
      <c r="F27" s="10"/>
      <c r="G27" s="10"/>
      <c r="H27" s="10"/>
      <c r="I27" s="10"/>
    </row>
    <row r="28" spans="1:9" x14ac:dyDescent="0.25">
      <c r="A28" s="10"/>
      <c r="B28" s="10"/>
      <c r="C28" s="10"/>
      <c r="D28" s="10"/>
      <c r="E28" s="10"/>
      <c r="F28" s="10"/>
      <c r="G28" s="10"/>
      <c r="H28" s="10"/>
      <c r="I28" s="10"/>
    </row>
    <row r="29" spans="1:9" x14ac:dyDescent="0.25">
      <c r="A29" s="10"/>
      <c r="B29" s="10"/>
      <c r="C29" s="10"/>
      <c r="D29" s="10"/>
      <c r="E29" s="10"/>
      <c r="F29" s="10"/>
      <c r="G29" s="10"/>
      <c r="H29" s="10"/>
      <c r="I29" s="10"/>
    </row>
    <row r="30" spans="1:9" x14ac:dyDescent="0.25">
      <c r="A30" s="10"/>
      <c r="B30" s="10"/>
      <c r="C30" s="10"/>
      <c r="D30" s="10"/>
      <c r="E30" s="10"/>
      <c r="F30" s="10"/>
      <c r="G30" s="10"/>
      <c r="H30" s="10"/>
      <c r="I30" s="10"/>
    </row>
    <row r="31" spans="1:9" x14ac:dyDescent="0.25">
      <c r="A31" s="10"/>
      <c r="B31" s="10"/>
      <c r="C31" s="10"/>
      <c r="D31" s="10"/>
      <c r="E31" s="10"/>
      <c r="F31" s="10"/>
      <c r="G31" s="10"/>
      <c r="H31" s="10"/>
      <c r="I31" s="10"/>
    </row>
    <row r="32" spans="1:9"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6" spans="1:9" x14ac:dyDescent="0.25">
      <c r="A46" s="10"/>
      <c r="B46" s="10"/>
      <c r="C46" s="10"/>
      <c r="D46" s="10"/>
      <c r="E46" s="10"/>
      <c r="F46" s="10"/>
      <c r="G46" s="10"/>
      <c r="H46" s="10"/>
      <c r="I46" s="10"/>
    </row>
    <row r="47" spans="1:9" x14ac:dyDescent="0.25">
      <c r="A47" s="10"/>
      <c r="B47" s="10"/>
      <c r="C47" s="10"/>
      <c r="D47" s="10"/>
      <c r="E47" s="10"/>
      <c r="F47" s="10"/>
      <c r="G47" s="10"/>
      <c r="H47" s="10"/>
      <c r="I47" s="10"/>
    </row>
    <row r="48" spans="1:9" x14ac:dyDescent="0.25">
      <c r="A48" s="10"/>
      <c r="B48" s="10"/>
      <c r="C48" s="10"/>
      <c r="D48" s="10"/>
      <c r="E48" s="10"/>
      <c r="F48" s="10"/>
      <c r="G48" s="10"/>
      <c r="H48" s="10"/>
      <c r="I48" s="10"/>
    </row>
    <row r="49" spans="1:9" x14ac:dyDescent="0.25">
      <c r="A49" s="10"/>
      <c r="B49" s="10"/>
      <c r="C49" s="10"/>
      <c r="D49" s="10"/>
      <c r="E49" s="10"/>
      <c r="F49" s="10"/>
      <c r="G49" s="10"/>
      <c r="H49" s="10"/>
      <c r="I49" s="10"/>
    </row>
    <row r="50" spans="1:9" x14ac:dyDescent="0.25">
      <c r="A50" s="10"/>
      <c r="B50" s="10"/>
      <c r="C50" s="10"/>
      <c r="D50" s="10"/>
      <c r="E50" s="10"/>
      <c r="F50" s="10"/>
      <c r="G50" s="10"/>
      <c r="H50" s="10"/>
      <c r="I50" s="10"/>
    </row>
    <row r="51" spans="1:9" x14ac:dyDescent="0.25">
      <c r="A51" s="10"/>
      <c r="B51" s="10"/>
      <c r="C51" s="10"/>
      <c r="D51" s="10"/>
      <c r="E51" s="10"/>
      <c r="F51" s="10"/>
      <c r="G51" s="10"/>
      <c r="H51" s="10"/>
      <c r="I51" s="10"/>
    </row>
    <row r="52" spans="1:9" x14ac:dyDescent="0.25">
      <c r="A52" s="10"/>
      <c r="B52" s="10"/>
      <c r="C52" s="10"/>
      <c r="D52" s="10"/>
      <c r="E52" s="10"/>
      <c r="F52" s="10"/>
      <c r="G52" s="10"/>
      <c r="H52" s="10"/>
      <c r="I52" s="10"/>
    </row>
    <row r="53" spans="1:9" x14ac:dyDescent="0.25">
      <c r="A53" s="10"/>
      <c r="B53" s="10"/>
      <c r="C53" s="10"/>
      <c r="D53" s="10"/>
      <c r="E53" s="10"/>
      <c r="F53" s="10"/>
      <c r="G53" s="10"/>
      <c r="H53" s="10"/>
      <c r="I53" s="10"/>
    </row>
    <row r="54" spans="1:9" x14ac:dyDescent="0.25">
      <c r="A54" s="10"/>
      <c r="B54" s="10"/>
      <c r="C54" s="10"/>
      <c r="D54" s="10"/>
      <c r="E54" s="10"/>
      <c r="F54" s="10"/>
      <c r="G54" s="10"/>
      <c r="H54" s="10"/>
      <c r="I54" s="10"/>
    </row>
    <row r="55" spans="1:9" x14ac:dyDescent="0.25">
      <c r="A55" s="10"/>
      <c r="B55" s="10"/>
      <c r="C55" s="10"/>
      <c r="D55" s="10"/>
      <c r="E55" s="10"/>
      <c r="F55" s="10"/>
      <c r="G55" s="10"/>
      <c r="H55" s="10"/>
      <c r="I55" s="10"/>
    </row>
    <row r="56" spans="1:9" x14ac:dyDescent="0.25">
      <c r="A56" s="10"/>
      <c r="B56" s="10"/>
      <c r="C56" s="10"/>
      <c r="D56" s="10"/>
      <c r="E56" s="10"/>
      <c r="F56" s="10"/>
      <c r="G56" s="10"/>
      <c r="H56" s="10"/>
      <c r="I56" s="10"/>
    </row>
    <row r="57" spans="1:9" x14ac:dyDescent="0.25">
      <c r="A57" s="10"/>
      <c r="B57" s="10"/>
      <c r="C57" s="10"/>
      <c r="D57" s="10"/>
      <c r="E57" s="10"/>
      <c r="F57" s="10"/>
      <c r="G57" s="10"/>
      <c r="H57" s="10"/>
      <c r="I57" s="10"/>
    </row>
    <row r="58" spans="1:9" x14ac:dyDescent="0.25">
      <c r="A58" s="10"/>
      <c r="B58" s="10"/>
      <c r="C58" s="10"/>
      <c r="D58" s="10"/>
      <c r="E58" s="10"/>
      <c r="F58" s="10"/>
      <c r="G58" s="10"/>
      <c r="H58" s="10"/>
      <c r="I58" s="10"/>
    </row>
    <row r="59" spans="1:9" x14ac:dyDescent="0.25">
      <c r="A59" s="10"/>
      <c r="B59" s="10"/>
      <c r="C59" s="10"/>
      <c r="D59" s="10"/>
      <c r="E59" s="10"/>
      <c r="F59" s="10"/>
      <c r="G59" s="10"/>
      <c r="H59" s="10"/>
      <c r="I59" s="10"/>
    </row>
    <row r="60" spans="1:9" x14ac:dyDescent="0.25">
      <c r="A60" s="10"/>
      <c r="B60" s="10"/>
      <c r="C60" s="10"/>
      <c r="D60" s="10"/>
      <c r="E60" s="10"/>
      <c r="F60" s="10"/>
      <c r="G60" s="10"/>
      <c r="H60" s="10"/>
      <c r="I60" s="10"/>
    </row>
    <row r="61" spans="1:9" x14ac:dyDescent="0.25">
      <c r="A61" s="10"/>
      <c r="B61" s="10"/>
      <c r="C61" s="10"/>
      <c r="D61" s="10"/>
      <c r="E61" s="10"/>
      <c r="F61" s="10"/>
      <c r="G61" s="10"/>
      <c r="H61" s="10"/>
      <c r="I61" s="10"/>
    </row>
    <row r="62" spans="1:9" x14ac:dyDescent="0.25">
      <c r="A62" s="10"/>
      <c r="B62" s="10"/>
      <c r="C62" s="10"/>
      <c r="D62" s="10"/>
      <c r="E62" s="10"/>
      <c r="F62" s="10"/>
      <c r="G62" s="10"/>
      <c r="H62" s="10"/>
      <c r="I62" s="10"/>
    </row>
    <row r="63" spans="1:9" x14ac:dyDescent="0.25">
      <c r="A63" s="10"/>
      <c r="B63" s="10"/>
      <c r="C63" s="10"/>
      <c r="D63" s="10"/>
      <c r="E63" s="10"/>
      <c r="F63" s="10"/>
      <c r="G63" s="10"/>
      <c r="H63" s="10"/>
      <c r="I63" s="10"/>
    </row>
    <row r="64" spans="1:9" x14ac:dyDescent="0.25">
      <c r="A64" s="10"/>
      <c r="B64" s="10"/>
      <c r="C64" s="10"/>
      <c r="D64" s="10"/>
      <c r="E64" s="10"/>
      <c r="F64" s="10"/>
      <c r="G64" s="10"/>
      <c r="H64" s="10"/>
      <c r="I64" s="10"/>
    </row>
    <row r="65" spans="1:9" x14ac:dyDescent="0.25">
      <c r="A65" s="10"/>
      <c r="B65" s="10"/>
      <c r="C65" s="10"/>
      <c r="D65" s="10"/>
      <c r="E65" s="10"/>
      <c r="F65" s="10"/>
      <c r="G65" s="10"/>
      <c r="H65" s="10"/>
      <c r="I65" s="10"/>
    </row>
    <row r="66" spans="1:9" x14ac:dyDescent="0.25">
      <c r="A66" s="10"/>
      <c r="B66" s="10"/>
      <c r="C66" s="10"/>
      <c r="D66" s="10"/>
      <c r="E66" s="10"/>
      <c r="F66" s="10"/>
      <c r="G66" s="10"/>
      <c r="H66" s="10"/>
      <c r="I66" s="10"/>
    </row>
    <row r="67" spans="1:9" x14ac:dyDescent="0.25">
      <c r="A67" s="10"/>
      <c r="B67" s="10"/>
      <c r="C67" s="10"/>
      <c r="D67" s="10"/>
      <c r="E67" s="10"/>
      <c r="F67" s="10"/>
      <c r="G67" s="10"/>
      <c r="H67" s="10"/>
      <c r="I67" s="10"/>
    </row>
    <row r="68" spans="1:9" x14ac:dyDescent="0.25">
      <c r="A68" s="10"/>
      <c r="B68" s="10"/>
      <c r="C68" s="10"/>
      <c r="D68" s="10"/>
      <c r="E68" s="10"/>
      <c r="F68" s="10"/>
      <c r="G68" s="10"/>
      <c r="H68" s="10"/>
      <c r="I68" s="10"/>
    </row>
    <row r="69" spans="1:9" x14ac:dyDescent="0.25">
      <c r="A69" s="10"/>
      <c r="B69" s="10"/>
      <c r="C69" s="10"/>
      <c r="D69" s="10"/>
      <c r="E69" s="10"/>
      <c r="F69" s="10"/>
      <c r="G69" s="10"/>
      <c r="H69" s="10"/>
      <c r="I69" s="10"/>
    </row>
    <row r="70" spans="1:9" x14ac:dyDescent="0.25">
      <c r="A70" s="10"/>
      <c r="B70" s="10"/>
      <c r="C70" s="10"/>
      <c r="D70" s="10"/>
      <c r="E70" s="10"/>
      <c r="F70" s="10"/>
      <c r="G70" s="10"/>
      <c r="H70" s="10"/>
      <c r="I70" s="10"/>
    </row>
    <row r="71" spans="1:9" x14ac:dyDescent="0.25">
      <c r="A71" s="10"/>
      <c r="B71" s="10"/>
      <c r="C71" s="10"/>
      <c r="D71" s="10"/>
      <c r="E71" s="10"/>
      <c r="F71" s="10"/>
      <c r="G71" s="10"/>
      <c r="H71" s="10"/>
      <c r="I71" s="10"/>
    </row>
    <row r="72" spans="1:9" x14ac:dyDescent="0.25">
      <c r="A72" s="10"/>
      <c r="B72" s="10"/>
      <c r="C72" s="10"/>
      <c r="D72" s="10"/>
      <c r="E72" s="10"/>
      <c r="F72" s="10"/>
      <c r="G72" s="10"/>
      <c r="H72" s="10"/>
      <c r="I72" s="10"/>
    </row>
    <row r="73" spans="1:9" x14ac:dyDescent="0.25">
      <c r="A73" s="10"/>
      <c r="B73" s="10"/>
      <c r="C73" s="10"/>
      <c r="D73" s="10"/>
      <c r="E73" s="10"/>
      <c r="F73" s="10"/>
      <c r="G73" s="10"/>
      <c r="H73" s="10"/>
      <c r="I73" s="10"/>
    </row>
    <row r="74" spans="1:9" x14ac:dyDescent="0.25">
      <c r="A74" s="10"/>
      <c r="B74" s="10"/>
      <c r="C74" s="10"/>
      <c r="D74" s="10"/>
      <c r="E74" s="10"/>
      <c r="F74" s="10"/>
      <c r="G74" s="10"/>
      <c r="H74" s="10"/>
      <c r="I74" s="10"/>
    </row>
    <row r="75" spans="1:9" x14ac:dyDescent="0.25">
      <c r="A75" s="10"/>
      <c r="B75" s="10"/>
      <c r="C75" s="10"/>
      <c r="D75" s="10"/>
      <c r="E75" s="10"/>
      <c r="F75" s="10"/>
      <c r="G75" s="10"/>
      <c r="H75" s="10"/>
      <c r="I75" s="10"/>
    </row>
    <row r="76" spans="1:9" x14ac:dyDescent="0.25">
      <c r="A76" s="10"/>
      <c r="B76" s="10"/>
      <c r="C76" s="10"/>
      <c r="D76" s="10"/>
      <c r="E76" s="10"/>
      <c r="F76" s="10"/>
      <c r="G76" s="10"/>
      <c r="H76" s="10"/>
      <c r="I76" s="10"/>
    </row>
    <row r="77" spans="1:9" x14ac:dyDescent="0.25">
      <c r="A77" s="10"/>
      <c r="B77" s="10"/>
      <c r="C77" s="10"/>
      <c r="D77" s="10"/>
      <c r="E77" s="10"/>
      <c r="F77" s="10"/>
      <c r="G77" s="10"/>
      <c r="H77" s="10"/>
      <c r="I77" s="10"/>
    </row>
    <row r="78" spans="1:9" x14ac:dyDescent="0.25">
      <c r="A78" s="10"/>
      <c r="B78" s="10"/>
      <c r="C78" s="10"/>
      <c r="D78" s="10"/>
      <c r="E78" s="10"/>
      <c r="F78" s="10"/>
      <c r="G78" s="10"/>
      <c r="H78" s="10"/>
      <c r="I78" s="10"/>
    </row>
    <row r="79" spans="1:9" x14ac:dyDescent="0.25">
      <c r="A79" s="10"/>
      <c r="B79" s="10"/>
      <c r="C79" s="10"/>
      <c r="D79" s="10"/>
      <c r="E79" s="10"/>
      <c r="F79" s="10"/>
      <c r="G79" s="10"/>
      <c r="H79" s="10"/>
      <c r="I79" s="10"/>
    </row>
    <row r="80" spans="1:9" x14ac:dyDescent="0.25">
      <c r="A80" s="10"/>
      <c r="B80" s="10"/>
      <c r="C80" s="10"/>
      <c r="D80" s="10"/>
      <c r="E80" s="10"/>
      <c r="F80" s="10"/>
      <c r="G80" s="10"/>
      <c r="H80" s="10"/>
      <c r="I80" s="10"/>
    </row>
    <row r="81" spans="1:9" x14ac:dyDescent="0.25">
      <c r="A81" s="10"/>
      <c r="B81" s="10"/>
      <c r="C81" s="10"/>
      <c r="D81" s="10"/>
      <c r="E81" s="10"/>
      <c r="F81" s="10"/>
      <c r="G81" s="10"/>
      <c r="H81" s="10"/>
      <c r="I81" s="10"/>
    </row>
    <row r="82" spans="1:9" x14ac:dyDescent="0.25">
      <c r="A82" s="10"/>
      <c r="B82" s="10"/>
      <c r="C82" s="10"/>
      <c r="D82" s="10"/>
      <c r="E82" s="10"/>
      <c r="F82" s="10"/>
      <c r="G82" s="10"/>
      <c r="H82" s="10"/>
      <c r="I82" s="10"/>
    </row>
    <row r="83" spans="1:9" x14ac:dyDescent="0.25">
      <c r="A83" s="10"/>
      <c r="B83" s="10"/>
      <c r="C83" s="10"/>
      <c r="D83" s="10"/>
      <c r="E83" s="10"/>
      <c r="F83" s="10"/>
      <c r="G83" s="10"/>
      <c r="H83" s="10"/>
      <c r="I83" s="10"/>
    </row>
    <row r="84" spans="1:9" x14ac:dyDescent="0.25">
      <c r="A84" s="10"/>
      <c r="B84" s="10"/>
      <c r="C84" s="10"/>
      <c r="D84" s="10"/>
      <c r="E84" s="10"/>
      <c r="F84" s="10"/>
      <c r="G84" s="10"/>
      <c r="H84" s="10"/>
      <c r="I84" s="10"/>
    </row>
    <row r="85" spans="1:9" x14ac:dyDescent="0.25">
      <c r="A85" s="10"/>
      <c r="B85" s="10"/>
      <c r="C85" s="10"/>
      <c r="D85" s="10"/>
      <c r="E85" s="10"/>
      <c r="F85" s="10"/>
      <c r="G85" s="10"/>
      <c r="H85" s="10"/>
      <c r="I85" s="10"/>
    </row>
    <row r="86" spans="1:9" x14ac:dyDescent="0.25">
      <c r="A86" s="10"/>
      <c r="B86" s="10"/>
      <c r="C86" s="10"/>
      <c r="D86" s="10"/>
      <c r="E86" s="10"/>
      <c r="F86" s="10"/>
      <c r="G86" s="10"/>
      <c r="H86" s="10"/>
      <c r="I86" s="10"/>
    </row>
    <row r="87" spans="1:9" x14ac:dyDescent="0.25">
      <c r="A87" s="10"/>
      <c r="B87" s="10"/>
      <c r="C87" s="10"/>
      <c r="D87" s="10"/>
      <c r="E87" s="10"/>
      <c r="F87" s="10"/>
      <c r="G87" s="10"/>
      <c r="H87" s="10"/>
      <c r="I87" s="10"/>
    </row>
    <row r="88" spans="1:9" x14ac:dyDescent="0.25">
      <c r="A88" s="10"/>
      <c r="B88" s="10"/>
      <c r="C88" s="10"/>
      <c r="D88" s="10"/>
      <c r="E88" s="10"/>
      <c r="F88" s="10"/>
      <c r="G88" s="10"/>
      <c r="H88" s="10"/>
      <c r="I88" s="10"/>
    </row>
    <row r="89" spans="1:9" x14ac:dyDescent="0.25">
      <c r="A89" s="10"/>
      <c r="B89" s="10"/>
      <c r="C89" s="10"/>
      <c r="D89" s="10"/>
      <c r="E89" s="10"/>
      <c r="F89" s="10"/>
      <c r="G89" s="10"/>
      <c r="H89" s="10"/>
      <c r="I89" s="10"/>
    </row>
    <row r="90" spans="1:9" x14ac:dyDescent="0.25">
      <c r="A90" s="10"/>
      <c r="B90" s="10"/>
      <c r="C90" s="10"/>
      <c r="D90" s="10"/>
      <c r="E90" s="10"/>
      <c r="F90" s="10"/>
      <c r="G90" s="10"/>
      <c r="H90" s="10"/>
      <c r="I90" s="10"/>
    </row>
  </sheetData>
  <mergeCells count="4">
    <mergeCell ref="A4:H4"/>
    <mergeCell ref="A5:H5"/>
    <mergeCell ref="A7:H7"/>
    <mergeCell ref="A8:H8"/>
  </mergeCells>
  <pageMargins left="0.70866141732283472" right="0.70866141732283472" top="0.74803149606299213" bottom="0.74803149606299213" header="0.31496062992125984" footer="0.31496062992125984"/>
  <pageSetup scale="90" orientation="landscape" r:id="rId1"/>
  <headerFooter>
    <oddFooter>&amp;Carch. general/2016/prog. y ejec. capacitaciones/ejecucion capacitaciones por mes/ejec. capacitaciones por mes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H13" sqref="H13"/>
    </sheetView>
  </sheetViews>
  <sheetFormatPr baseColWidth="10" defaultRowHeight="15" x14ac:dyDescent="0.25"/>
  <cols>
    <col min="1" max="1" width="4.140625" customWidth="1"/>
    <col min="2" max="2" width="19" customWidth="1"/>
    <col min="3" max="3" width="22.85546875" customWidth="1"/>
    <col min="4" max="4" width="12.7109375" customWidth="1"/>
    <col min="6" max="6" width="12.85546875" customWidth="1"/>
    <col min="7" max="7" width="10.140625" customWidth="1"/>
  </cols>
  <sheetData>
    <row r="1" spans="1:8" x14ac:dyDescent="0.25">
      <c r="A1" s="199" t="s">
        <v>13</v>
      </c>
      <c r="B1" s="199"/>
      <c r="C1" s="199"/>
      <c r="D1" s="199"/>
      <c r="E1" s="199"/>
      <c r="F1" s="199"/>
      <c r="G1" s="199"/>
      <c r="H1" s="199"/>
    </row>
    <row r="2" spans="1:8" x14ac:dyDescent="0.25">
      <c r="A2" s="199" t="s">
        <v>16</v>
      </c>
      <c r="B2" s="199"/>
      <c r="C2" s="199"/>
      <c r="D2" s="199"/>
      <c r="E2" s="199"/>
      <c r="F2" s="199"/>
      <c r="G2" s="199"/>
      <c r="H2" s="199"/>
    </row>
    <row r="3" spans="1:8" x14ac:dyDescent="0.25">
      <c r="A3" s="10"/>
      <c r="B3" s="10"/>
      <c r="C3" s="10"/>
      <c r="D3" s="10"/>
      <c r="E3" s="10"/>
      <c r="F3" s="10"/>
      <c r="G3" s="10"/>
      <c r="H3" s="10"/>
    </row>
    <row r="4" spans="1:8" x14ac:dyDescent="0.25">
      <c r="A4" s="298"/>
      <c r="B4" s="298"/>
      <c r="C4" s="298"/>
      <c r="D4" s="298"/>
      <c r="E4" s="298"/>
      <c r="F4" s="298"/>
      <c r="G4" s="298"/>
      <c r="H4" s="298"/>
    </row>
    <row r="5" spans="1:8" x14ac:dyDescent="0.25">
      <c r="A5" s="201" t="s">
        <v>55</v>
      </c>
      <c r="B5" s="201"/>
      <c r="C5" s="201"/>
      <c r="D5" s="201"/>
      <c r="E5" s="201"/>
      <c r="F5" s="201"/>
      <c r="G5" s="201"/>
      <c r="H5" s="201"/>
    </row>
    <row r="6" spans="1:8" x14ac:dyDescent="0.25">
      <c r="A6" s="26"/>
      <c r="B6" s="26"/>
      <c r="C6" s="26"/>
      <c r="D6" s="26"/>
      <c r="E6" s="26"/>
      <c r="F6" s="26"/>
      <c r="G6" s="26"/>
      <c r="H6" s="26"/>
    </row>
    <row r="7" spans="1:8" x14ac:dyDescent="0.25">
      <c r="A7" s="10"/>
      <c r="B7" s="10"/>
      <c r="C7" s="10"/>
      <c r="D7" s="10"/>
      <c r="E7" s="10"/>
      <c r="F7" s="10"/>
      <c r="G7" s="10"/>
      <c r="H7" s="10"/>
    </row>
    <row r="8" spans="1:8" x14ac:dyDescent="0.25">
      <c r="A8" s="10"/>
      <c r="B8" s="10"/>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10"/>
      <c r="B12" s="10"/>
      <c r="C12" s="10"/>
      <c r="D12" s="10"/>
      <c r="E12" s="10"/>
      <c r="F12" s="10"/>
      <c r="G12" s="10"/>
      <c r="H12" s="10"/>
    </row>
  </sheetData>
  <mergeCells count="4">
    <mergeCell ref="A1:H1"/>
    <mergeCell ref="A2:H2"/>
    <mergeCell ref="A4:H4"/>
    <mergeCell ref="A5:H5"/>
  </mergeCells>
  <pageMargins left="0.70866141732283472" right="0.70866141732283472" top="0.74803149606299213" bottom="0.74803149606299213" header="0.31496062992125984" footer="0.31496062992125984"/>
  <pageSetup scale="85" orientation="portrait"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workbookViewId="0">
      <selection activeCell="F11" sqref="F11"/>
    </sheetView>
  </sheetViews>
  <sheetFormatPr baseColWidth="10" defaultRowHeight="15" x14ac:dyDescent="0.25"/>
  <cols>
    <col min="1" max="1" width="4.140625" customWidth="1"/>
    <col min="2" max="2" width="19" customWidth="1"/>
    <col min="3" max="3" width="26.28515625" customWidth="1"/>
    <col min="4" max="4" width="14.7109375" customWidth="1"/>
    <col min="5" max="5" width="14.28515625" customWidth="1"/>
    <col min="6" max="6" width="12.85546875" customWidth="1"/>
    <col min="7" max="7" width="10.140625" customWidth="1"/>
  </cols>
  <sheetData>
    <row r="1" spans="1:8" ht="15.75" x14ac:dyDescent="0.25">
      <c r="A1" s="253" t="s">
        <v>13</v>
      </c>
      <c r="B1" s="253"/>
      <c r="C1" s="253"/>
      <c r="D1" s="253"/>
      <c r="E1" s="253"/>
      <c r="F1" s="253"/>
      <c r="G1" s="253"/>
      <c r="H1" s="253"/>
    </row>
    <row r="2" spans="1:8" ht="15.75" x14ac:dyDescent="0.25">
      <c r="A2" s="253" t="s">
        <v>16</v>
      </c>
      <c r="B2" s="253"/>
      <c r="C2" s="253"/>
      <c r="D2" s="253"/>
      <c r="E2" s="253"/>
      <c r="F2" s="253"/>
      <c r="G2" s="253"/>
      <c r="H2" s="253"/>
    </row>
    <row r="3" spans="1:8" ht="15.75" x14ac:dyDescent="0.25">
      <c r="A3" s="9"/>
      <c r="B3" s="9"/>
      <c r="C3" s="9"/>
      <c r="D3" s="9"/>
      <c r="E3" s="9"/>
      <c r="F3" s="9"/>
      <c r="G3" s="9"/>
      <c r="H3" s="9"/>
    </row>
    <row r="4" spans="1:8" ht="15.75" x14ac:dyDescent="0.25">
      <c r="A4" s="254" t="s">
        <v>56</v>
      </c>
      <c r="B4" s="254"/>
      <c r="C4" s="254"/>
      <c r="D4" s="254"/>
      <c r="E4" s="254"/>
      <c r="F4" s="254"/>
      <c r="G4" s="254"/>
      <c r="H4" s="254"/>
    </row>
    <row r="5" spans="1:8" x14ac:dyDescent="0.25">
      <c r="A5" s="3"/>
      <c r="B5" s="7"/>
      <c r="C5" s="3"/>
      <c r="D5" s="3"/>
      <c r="E5" s="3"/>
      <c r="F5" s="3"/>
      <c r="G5" s="3"/>
      <c r="H5" s="3"/>
    </row>
    <row r="6" spans="1:8" x14ac:dyDescent="0.25">
      <c r="B6" s="300"/>
      <c r="C6" s="300"/>
      <c r="D6" s="300"/>
      <c r="E6" s="301"/>
      <c r="F6" s="301"/>
      <c r="G6" s="301"/>
    </row>
    <row r="7" spans="1:8" x14ac:dyDescent="0.25">
      <c r="B7" s="300"/>
      <c r="C7" s="300"/>
      <c r="D7" s="300"/>
      <c r="E7" s="302"/>
      <c r="F7" s="302"/>
      <c r="G7" s="302"/>
    </row>
    <row r="8" spans="1:8" x14ac:dyDescent="0.25">
      <c r="B8" s="27"/>
      <c r="D8" s="28"/>
    </row>
    <row r="9" spans="1:8" x14ac:dyDescent="0.25">
      <c r="B9" s="300"/>
      <c r="C9" s="300"/>
      <c r="D9" s="300"/>
    </row>
    <row r="10" spans="1:8" x14ac:dyDescent="0.25">
      <c r="B10" s="2"/>
      <c r="C10" s="2"/>
      <c r="D10" s="4"/>
      <c r="F10" s="299"/>
      <c r="G10" s="299"/>
    </row>
    <row r="11" spans="1:8" x14ac:dyDescent="0.25">
      <c r="B11" s="2"/>
      <c r="C11" s="2"/>
      <c r="D11" s="4"/>
    </row>
  </sheetData>
  <mergeCells count="9">
    <mergeCell ref="F10:G10"/>
    <mergeCell ref="B9:D9"/>
    <mergeCell ref="B7:D7"/>
    <mergeCell ref="E6:G6"/>
    <mergeCell ref="A1:H1"/>
    <mergeCell ref="A2:H2"/>
    <mergeCell ref="A4:H4"/>
    <mergeCell ref="B6:D6"/>
    <mergeCell ref="E7:G7"/>
  </mergeCells>
  <pageMargins left="0.70866141732283472" right="0.70866141732283472" top="0.74803149606299213" bottom="0.7480314960629921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E12" sqref="E12"/>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8" x14ac:dyDescent="0.25">
      <c r="A1" s="30"/>
      <c r="B1" s="30"/>
      <c r="C1" s="30"/>
      <c r="D1" s="30"/>
      <c r="E1" s="30"/>
      <c r="F1" s="30"/>
      <c r="G1" s="30"/>
      <c r="H1" s="30"/>
    </row>
    <row r="2" spans="1:8" x14ac:dyDescent="0.25">
      <c r="A2" s="10"/>
      <c r="B2" s="10"/>
      <c r="C2" s="10"/>
      <c r="D2" s="10"/>
      <c r="E2" s="10"/>
      <c r="F2" s="10"/>
      <c r="G2" s="10"/>
      <c r="H2" s="10"/>
    </row>
    <row r="3" spans="1:8" ht="15.75" x14ac:dyDescent="0.25">
      <c r="A3" s="253" t="s">
        <v>13</v>
      </c>
      <c r="B3" s="253"/>
      <c r="C3" s="253"/>
      <c r="D3" s="253"/>
      <c r="E3" s="253"/>
      <c r="F3" s="253"/>
      <c r="G3" s="253"/>
      <c r="H3" s="253"/>
    </row>
    <row r="4" spans="1:8" ht="15.75" x14ac:dyDescent="0.25">
      <c r="A4" s="253" t="s">
        <v>16</v>
      </c>
      <c r="B4" s="253"/>
      <c r="C4" s="253"/>
      <c r="D4" s="253"/>
      <c r="E4" s="253"/>
      <c r="F4" s="253"/>
      <c r="G4" s="253"/>
      <c r="H4" s="253"/>
    </row>
    <row r="5" spans="1:8" x14ac:dyDescent="0.25">
      <c r="A5" s="10"/>
      <c r="B5" s="10"/>
      <c r="C5" s="10"/>
      <c r="D5" s="10"/>
      <c r="E5" s="10"/>
      <c r="F5" s="10"/>
      <c r="G5" s="10"/>
      <c r="H5" s="10"/>
    </row>
    <row r="6" spans="1:8" x14ac:dyDescent="0.25">
      <c r="A6" s="201" t="s">
        <v>57</v>
      </c>
      <c r="B6" s="201"/>
      <c r="C6" s="201"/>
      <c r="D6" s="201"/>
      <c r="E6" s="201"/>
      <c r="F6" s="201"/>
      <c r="G6" s="201"/>
      <c r="H6" s="201"/>
    </row>
    <row r="7" spans="1:8" x14ac:dyDescent="0.25">
      <c r="A7" s="29"/>
      <c r="B7" s="29"/>
      <c r="C7" s="29"/>
      <c r="D7" s="29"/>
      <c r="E7" s="29"/>
      <c r="F7" s="29"/>
      <c r="G7" s="29"/>
      <c r="H7" s="29"/>
    </row>
    <row r="8" spans="1:8" x14ac:dyDescent="0.25">
      <c r="A8" s="10"/>
      <c r="B8" s="10"/>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10"/>
      <c r="B12" s="10"/>
      <c r="C12" s="10"/>
      <c r="D12" s="10"/>
      <c r="E12" s="10"/>
      <c r="F12" s="10"/>
      <c r="G12" s="10"/>
      <c r="H12" s="10"/>
    </row>
    <row r="13" spans="1:8" x14ac:dyDescent="0.25">
      <c r="A13" s="10"/>
      <c r="B13" s="10"/>
      <c r="C13" s="10"/>
      <c r="D13" s="10"/>
      <c r="E13" s="10"/>
      <c r="F13" s="10"/>
      <c r="G13" s="10"/>
      <c r="H13" s="10"/>
    </row>
  </sheetData>
  <mergeCells count="3">
    <mergeCell ref="A3:H3"/>
    <mergeCell ref="A4:H4"/>
    <mergeCell ref="A6:H6"/>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2018-06-05T13:27:23Z</cp:lastPrinted>
  <dcterms:created xsi:type="dcterms:W3CDTF">2015-11-30T18:04:44Z</dcterms:created>
  <dcterms:modified xsi:type="dcterms:W3CDTF">2018-06-05T15:10:24Z</dcterms:modified>
</cp:coreProperties>
</file>