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10.0.0.229\Planificación y Desarrollo\1.- CARMEN 2018\EJECUCIÓN CAPACITACIÓN\"/>
    </mc:Choice>
  </mc:AlternateContent>
  <xr:revisionPtr revIDLastSave="0" documentId="13_ncr:1_{20A9616D-5E5A-4584-B15E-E82EB4735720}" xr6:coauthVersionLast="34" xr6:coauthVersionMax="34" xr10:uidLastSave="{00000000-0000-0000-0000-000000000000}"/>
  <bookViews>
    <workbookView xWindow="0" yWindow="0" windowWidth="20490" windowHeight="7545" tabRatio="855" activeTab="5"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AGOSTO!$A$1:$I$5</definedName>
    <definedName name="_xlnm.Print_Area" localSheetId="0">ENERO!$A$1:$K$60</definedName>
    <definedName name="_xlnm.Print_Area" localSheetId="1">FEBRERO!$A$1:$K$70</definedName>
    <definedName name="_xlnm.Print_Area" localSheetId="6">JULIO!$A$1:$H$6</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SEPT!$1:$6</definedName>
  </definedNames>
  <calcPr calcId="179017"/>
</workbook>
</file>

<file path=xl/calcChain.xml><?xml version="1.0" encoding="utf-8"?>
<calcChain xmlns="http://schemas.openxmlformats.org/spreadsheetml/2006/main">
  <c r="C35" i="6" l="1"/>
  <c r="K23" i="6" l="1"/>
  <c r="K24" i="6" s="1"/>
  <c r="J23" i="6"/>
  <c r="I23" i="6"/>
  <c r="H23" i="6"/>
  <c r="F23" i="6"/>
  <c r="A23" i="6"/>
  <c r="C30" i="6" s="1"/>
  <c r="K13" i="6"/>
  <c r="K14" i="6" s="1"/>
  <c r="H31" i="6" s="1"/>
  <c r="J13" i="6"/>
  <c r="I13" i="6"/>
  <c r="C36" i="6" s="1"/>
  <c r="C37" i="6" s="1"/>
  <c r="H13" i="6"/>
  <c r="F13" i="6"/>
  <c r="A13" i="6"/>
  <c r="H30" i="6" l="1"/>
  <c r="H33" i="6" s="1"/>
  <c r="C34" i="6"/>
  <c r="J25" i="6"/>
  <c r="J15" i="6"/>
  <c r="E58" i="5"/>
  <c r="C42" i="5"/>
  <c r="C51" i="5"/>
  <c r="C50" i="5"/>
  <c r="C49" i="5"/>
  <c r="C48" i="5"/>
  <c r="A14" i="5" l="1"/>
  <c r="K14" i="5"/>
  <c r="J14" i="5"/>
  <c r="I14" i="5"/>
  <c r="H14" i="5"/>
  <c r="F14" i="5"/>
  <c r="K35" i="5" l="1"/>
  <c r="K36" i="5" s="1"/>
  <c r="J35" i="5"/>
  <c r="I35" i="5"/>
  <c r="H35" i="5"/>
  <c r="F35" i="5"/>
  <c r="A35" i="5"/>
  <c r="J24" i="5"/>
  <c r="H46" i="5" s="1"/>
  <c r="I24" i="5"/>
  <c r="H24" i="5"/>
  <c r="F24" i="5"/>
  <c r="A24" i="5"/>
  <c r="K24" i="5"/>
  <c r="K15" i="5"/>
  <c r="K25" i="5" l="1"/>
  <c r="J26" i="5" s="1"/>
  <c r="H47" i="5"/>
  <c r="H49" i="5" s="1"/>
  <c r="J37" i="5"/>
  <c r="J16" i="5"/>
  <c r="C50" i="4"/>
  <c r="K30" i="4" l="1"/>
  <c r="K20" i="4"/>
  <c r="J20" i="4"/>
  <c r="A20" i="4"/>
  <c r="A41" i="4"/>
  <c r="I20" i="4"/>
  <c r="H41" i="4"/>
  <c r="H20" i="4"/>
  <c r="F41" i="4"/>
  <c r="F20" i="4"/>
  <c r="J41" i="4"/>
  <c r="K41" i="4"/>
  <c r="I30" i="4" l="1"/>
  <c r="H30" i="4"/>
  <c r="J30" i="4"/>
  <c r="F30" i="4"/>
  <c r="A30" i="4"/>
  <c r="K42" i="4" l="1"/>
  <c r="I41" i="4"/>
  <c r="C58" i="4" l="1"/>
  <c r="E68" i="4" s="1"/>
  <c r="J43" i="4"/>
  <c r="K31" i="4"/>
  <c r="K21" i="4"/>
  <c r="K11" i="4"/>
  <c r="K12" i="4" s="1"/>
  <c r="J11" i="4"/>
  <c r="G54" i="4" s="1"/>
  <c r="I11" i="4"/>
  <c r="H11" i="4"/>
  <c r="C57" i="4" s="1"/>
  <c r="E67" i="4" s="1"/>
  <c r="F11" i="4"/>
  <c r="C56" i="4" s="1"/>
  <c r="A11" i="4"/>
  <c r="G55" i="4" l="1"/>
  <c r="J13" i="4"/>
  <c r="J22" i="4"/>
  <c r="J32" i="4"/>
  <c r="G60" i="3"/>
  <c r="G59" i="3"/>
  <c r="C64" i="3"/>
  <c r="C63" i="3"/>
  <c r="C62" i="3"/>
  <c r="C61" i="3"/>
  <c r="G57" i="4" l="1"/>
  <c r="C59" i="4"/>
  <c r="E69" i="4" s="1"/>
  <c r="A24" i="3"/>
  <c r="K24" i="3"/>
  <c r="J24" i="3"/>
  <c r="I24" i="3"/>
  <c r="H24" i="3"/>
  <c r="F24" i="3"/>
  <c r="K14" i="3" l="1"/>
  <c r="J14" i="3"/>
  <c r="I14" i="3"/>
  <c r="H14" i="3"/>
  <c r="F14" i="3"/>
  <c r="A14" i="3"/>
  <c r="F52" i="3" l="1"/>
  <c r="F42" i="3" l="1"/>
  <c r="K42" i="3"/>
  <c r="K43" i="3" s="1"/>
  <c r="J44" i="3" s="1"/>
  <c r="J42" i="3"/>
  <c r="I42" i="3"/>
  <c r="H42" i="3"/>
  <c r="A42" i="3"/>
  <c r="F33" i="3"/>
  <c r="K33" i="3"/>
  <c r="K34" i="3" s="1"/>
  <c r="J33" i="3"/>
  <c r="I33" i="3"/>
  <c r="H33" i="3"/>
  <c r="A33" i="3"/>
  <c r="J35" i="3" l="1"/>
  <c r="K52" i="3"/>
  <c r="K53" i="3" s="1"/>
  <c r="J52" i="3"/>
  <c r="I52" i="3"/>
  <c r="H52" i="3"/>
  <c r="A52" i="3"/>
  <c r="K25" i="3"/>
  <c r="J54" i="3" l="1"/>
  <c r="J26" i="3"/>
  <c r="K15" i="3"/>
  <c r="G62" i="3" s="1"/>
  <c r="J16" i="3" l="1"/>
  <c r="E58" i="2"/>
  <c r="F11" i="2" l="1"/>
  <c r="K40" i="2"/>
  <c r="K41" i="2" s="1"/>
  <c r="J42" i="2" s="1"/>
  <c r="J40" i="2"/>
  <c r="I40" i="2"/>
  <c r="H40" i="2"/>
  <c r="F40" i="2"/>
  <c r="A40" i="2"/>
  <c r="F30" i="2"/>
  <c r="K30" i="2"/>
  <c r="K31" i="2" s="1"/>
  <c r="J30" i="2"/>
  <c r="I30" i="2"/>
  <c r="H30" i="2"/>
  <c r="A30" i="2"/>
  <c r="H21" i="2"/>
  <c r="K21" i="2"/>
  <c r="K22" i="2" s="1"/>
  <c r="J21" i="2"/>
  <c r="I21" i="2"/>
  <c r="F21" i="2"/>
  <c r="A21" i="2"/>
  <c r="C49" i="2" l="1"/>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<sst xmlns="http://schemas.openxmlformats.org/spreadsheetml/2006/main" count="693" uniqueCount="180">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</sst>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Red]#,##0.00"/>
  </numFmts>
  <fonts count="51"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4" fillId="0" borderId="0" applyFont="0" applyFill="0" applyBorder="0" applyAlignment="0" applyProtection="0"/>
  </cellStyleXfs>
  <cellXfs count="325">
    <xf numFmtId="0" fontId="0" fillId="0" borderId="0" xfId="0"/>
    <xf numFmtId="0" fontId="1" fillId="0" borderId="0" xfId="0" applyFont="1"/>
    <xf numFmtId="0" fontId="5" fillId="0" borderId="0" xfId="0" applyFont="1" applyBorder="1" applyAlignment="1">
      <alignment horizontal="left" wrapText="1"/>
    </xf>
    <xf numFmtId="3" fontId="1" fillId="0" borderId="0" xfId="0" applyNumberFormat="1" applyFont="1" applyAlignment="1">
      <alignment horizontal="center"/>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xf>
    <xf numFmtId="0" fontId="11" fillId="0" borderId="0" xfId="0" applyFont="1" applyAlignment="1">
      <alignment horizontal="center" wrapText="1"/>
    </xf>
    <xf numFmtId="0" fontId="18" fillId="0" borderId="0" xfId="0" applyFont="1" applyAlignment="1">
      <alignment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center" vertical="center" wrapText="1"/>
    </xf>
    <xf numFmtId="0" fontId="9" fillId="0" borderId="0" xfId="0" applyFont="1" applyAlignment="1">
      <alignment horizontal="center" wrapText="1"/>
    </xf>
    <xf numFmtId="0" fontId="14" fillId="0" borderId="0" xfId="0" applyFont="1" applyAlignment="1">
      <alignment horizontal="left"/>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609600"/>
          <a:ext cx="1285875"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3</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213" t="s">
        <v>13</v>
      </c>
      <c r="B1" s="213"/>
      <c r="C1" s="213"/>
      <c r="D1" s="213"/>
      <c r="E1" s="213"/>
      <c r="F1" s="213"/>
      <c r="G1" s="213"/>
      <c r="H1" s="213"/>
      <c r="I1" s="213"/>
      <c r="J1" s="65"/>
    </row>
    <row r="2" spans="1:17" ht="15" customHeight="1" x14ac:dyDescent="0.25">
      <c r="A2" s="213" t="s">
        <v>16</v>
      </c>
      <c r="B2" s="213"/>
      <c r="C2" s="213"/>
      <c r="D2" s="213"/>
      <c r="E2" s="213"/>
      <c r="F2" s="213"/>
      <c r="G2" s="213"/>
      <c r="H2" s="213"/>
      <c r="I2" s="213"/>
      <c r="J2" s="65"/>
    </row>
    <row r="3" spans="1:17" ht="15" customHeight="1" x14ac:dyDescent="0.25">
      <c r="A3" s="215" t="s">
        <v>23</v>
      </c>
      <c r="B3" s="215"/>
      <c r="C3" s="215"/>
      <c r="D3" s="215"/>
      <c r="E3" s="215"/>
      <c r="F3" s="215"/>
      <c r="G3" s="215"/>
      <c r="H3" s="215"/>
      <c r="I3" s="215"/>
      <c r="J3" s="65"/>
    </row>
    <row r="4" spans="1:17" x14ac:dyDescent="0.25">
      <c r="A4" s="214"/>
      <c r="B4" s="214"/>
      <c r="C4" s="214"/>
      <c r="D4" s="214"/>
      <c r="E4" s="214"/>
      <c r="F4" s="214"/>
      <c r="G4" s="214"/>
      <c r="H4" s="214"/>
      <c r="I4" s="214"/>
      <c r="J4" s="65"/>
    </row>
    <row r="5" spans="1:17" x14ac:dyDescent="0.25">
      <c r="A5" s="40"/>
      <c r="B5" s="40"/>
      <c r="C5" s="40"/>
      <c r="D5" s="40"/>
      <c r="E5" s="40"/>
      <c r="F5" s="40"/>
      <c r="G5" s="40"/>
      <c r="H5" s="40"/>
      <c r="I5" s="40"/>
      <c r="J5" s="65"/>
    </row>
    <row r="6" spans="1:17" ht="15" customHeight="1" x14ac:dyDescent="0.25">
      <c r="A6" s="216" t="s">
        <v>24</v>
      </c>
      <c r="B6" s="216"/>
      <c r="C6" s="216"/>
      <c r="D6" s="216"/>
      <c r="E6" s="216"/>
      <c r="F6" s="216"/>
      <c r="G6" s="216"/>
      <c r="H6" s="216"/>
      <c r="I6" s="216"/>
      <c r="J6" s="216"/>
      <c r="K6" s="216"/>
    </row>
    <row r="7" spans="1:17" ht="15.75" thickBot="1" x14ac:dyDescent="0.3">
      <c r="A7" s="2"/>
      <c r="B7" s="2"/>
      <c r="C7" s="2"/>
      <c r="D7" s="2"/>
      <c r="E7" s="2"/>
      <c r="F7" s="2"/>
      <c r="G7" s="2"/>
      <c r="H7" s="46"/>
      <c r="I7" s="46"/>
      <c r="J7" s="2"/>
      <c r="K7" s="2"/>
    </row>
    <row r="8" spans="1:17" ht="15.75" customHeight="1" thickBot="1" x14ac:dyDescent="0.3">
      <c r="A8" s="217" t="s">
        <v>0</v>
      </c>
      <c r="B8" s="220" t="s">
        <v>1</v>
      </c>
      <c r="C8" s="221"/>
      <c r="D8" s="222" t="s">
        <v>2</v>
      </c>
      <c r="E8" s="222" t="s">
        <v>21</v>
      </c>
      <c r="F8" s="222" t="s">
        <v>50</v>
      </c>
      <c r="G8" s="217" t="s">
        <v>3</v>
      </c>
      <c r="H8" s="227" t="s">
        <v>7</v>
      </c>
      <c r="I8" s="228"/>
      <c r="J8" s="229" t="s">
        <v>25</v>
      </c>
      <c r="K8" s="229" t="s">
        <v>26</v>
      </c>
    </row>
    <row r="9" spans="1:17" ht="15" customHeight="1" x14ac:dyDescent="0.25">
      <c r="A9" s="218"/>
      <c r="B9" s="217" t="s">
        <v>4</v>
      </c>
      <c r="C9" s="217" t="s">
        <v>5</v>
      </c>
      <c r="D9" s="223"/>
      <c r="E9" s="223"/>
      <c r="F9" s="223"/>
      <c r="G9" s="225"/>
      <c r="H9" s="234" t="s">
        <v>6</v>
      </c>
      <c r="I9" s="234" t="s">
        <v>17</v>
      </c>
      <c r="J9" s="230"/>
      <c r="K9" s="232"/>
    </row>
    <row r="10" spans="1:17" ht="15" customHeight="1" thickBot="1" x14ac:dyDescent="0.3">
      <c r="A10" s="219"/>
      <c r="B10" s="219"/>
      <c r="C10" s="219"/>
      <c r="D10" s="224"/>
      <c r="E10" s="224"/>
      <c r="F10" s="224"/>
      <c r="G10" s="226"/>
      <c r="H10" s="235"/>
      <c r="I10" s="236"/>
      <c r="J10" s="231"/>
      <c r="K10" s="233"/>
    </row>
    <row r="11" spans="1:17" ht="45" customHeight="1" thickBot="1" x14ac:dyDescent="0.3">
      <c r="A11" s="73">
        <v>1</v>
      </c>
      <c r="B11" s="45" t="s">
        <v>48</v>
      </c>
      <c r="C11" s="71" t="s">
        <v>27</v>
      </c>
      <c r="D11" s="45" t="s">
        <v>28</v>
      </c>
      <c r="E11" s="45" t="s">
        <v>29</v>
      </c>
      <c r="F11" s="22">
        <v>18</v>
      </c>
      <c r="G11" s="47" t="s">
        <v>67</v>
      </c>
      <c r="H11" s="48">
        <v>5</v>
      </c>
      <c r="I11" s="48">
        <v>44</v>
      </c>
      <c r="J11" s="80">
        <v>43209.5</v>
      </c>
      <c r="K11" s="80">
        <v>34000</v>
      </c>
    </row>
    <row r="12" spans="1:17" ht="47.25" customHeight="1" thickBot="1" x14ac:dyDescent="0.3">
      <c r="A12" s="21">
        <v>1</v>
      </c>
      <c r="B12" s="21" t="s">
        <v>18</v>
      </c>
      <c r="C12" s="72" t="s">
        <v>30</v>
      </c>
      <c r="D12" s="21" t="s">
        <v>28</v>
      </c>
      <c r="E12" s="21" t="s">
        <v>31</v>
      </c>
      <c r="F12" s="23">
        <v>18</v>
      </c>
      <c r="G12" s="49" t="s">
        <v>32</v>
      </c>
      <c r="H12" s="24">
        <v>6</v>
      </c>
      <c r="I12" s="24">
        <v>39</v>
      </c>
      <c r="J12" s="81">
        <v>43349</v>
      </c>
      <c r="K12" s="81">
        <v>37000</v>
      </c>
    </row>
    <row r="13" spans="1:17" ht="97.5" customHeight="1" thickBot="1" x14ac:dyDescent="0.3">
      <c r="A13" s="73">
        <v>1</v>
      </c>
      <c r="B13" s="21" t="s">
        <v>33</v>
      </c>
      <c r="C13" s="72" t="s">
        <v>36</v>
      </c>
      <c r="D13" s="21" t="s">
        <v>28</v>
      </c>
      <c r="E13" s="21" t="s">
        <v>34</v>
      </c>
      <c r="F13" s="23">
        <v>18</v>
      </c>
      <c r="G13" s="49" t="s">
        <v>35</v>
      </c>
      <c r="H13" s="43">
        <v>0</v>
      </c>
      <c r="I13" s="43">
        <v>50</v>
      </c>
      <c r="J13" s="81">
        <v>30800</v>
      </c>
      <c r="K13" s="81">
        <v>37000</v>
      </c>
      <c r="L13" s="5"/>
      <c r="M13" s="5"/>
      <c r="N13" s="5"/>
      <c r="O13" s="5"/>
      <c r="P13" s="5"/>
      <c r="Q13" s="5"/>
    </row>
    <row r="14" spans="1:17" ht="15.75" customHeight="1" thickBot="1" x14ac:dyDescent="0.3">
      <c r="A14" s="74">
        <f>SUM(A11:A13)</f>
        <v>3</v>
      </c>
      <c r="B14" s="240" t="s">
        <v>12</v>
      </c>
      <c r="C14" s="246"/>
      <c r="D14" s="246"/>
      <c r="E14" s="247"/>
      <c r="F14" s="82">
        <f>F11+F12+F13</f>
        <v>54</v>
      </c>
      <c r="G14" s="83"/>
      <c r="H14" s="42">
        <f>+H11+H12+H13</f>
        <v>11</v>
      </c>
      <c r="I14" s="42">
        <f>+I11+I12+I13</f>
        <v>133</v>
      </c>
      <c r="J14" s="63">
        <f>+J11</f>
        <v>43209.5</v>
      </c>
      <c r="K14" s="63">
        <f>SUM(K11)</f>
        <v>34000</v>
      </c>
      <c r="L14" s="4"/>
      <c r="M14" s="4"/>
      <c r="N14" s="37"/>
      <c r="O14" s="37"/>
      <c r="P14" s="37"/>
      <c r="Q14" s="37"/>
    </row>
    <row r="15" spans="1:17" ht="15.75" customHeight="1" thickBot="1" x14ac:dyDescent="0.3">
      <c r="A15" s="237" t="s">
        <v>11</v>
      </c>
      <c r="B15" s="238"/>
      <c r="C15" s="238"/>
      <c r="D15" s="238"/>
      <c r="E15" s="238"/>
      <c r="F15" s="238"/>
      <c r="G15" s="239"/>
      <c r="H15" s="62"/>
      <c r="I15" s="62"/>
      <c r="J15" s="63">
        <f>+J14</f>
        <v>43209.5</v>
      </c>
      <c r="K15" s="64">
        <f>+K14*1.1</f>
        <v>37400</v>
      </c>
    </row>
    <row r="16" spans="1:17" ht="15.75" customHeight="1" thickBot="1" x14ac:dyDescent="0.3">
      <c r="A16" s="240" t="s">
        <v>75</v>
      </c>
      <c r="B16" s="241"/>
      <c r="C16" s="241"/>
      <c r="D16" s="241"/>
      <c r="E16" s="241"/>
      <c r="F16" s="241"/>
      <c r="G16" s="242"/>
      <c r="H16" s="66"/>
      <c r="I16" s="66"/>
      <c r="J16" s="243">
        <f>+K15+J15</f>
        <v>80609.5</v>
      </c>
      <c r="K16" s="239"/>
    </row>
    <row r="19" spans="1:11" x14ac:dyDescent="0.25">
      <c r="A19" s="244" t="s">
        <v>37</v>
      </c>
      <c r="B19" s="245"/>
      <c r="C19" s="245"/>
      <c r="D19" s="15"/>
      <c r="E19" s="15"/>
      <c r="F19" s="15"/>
      <c r="G19" s="15"/>
      <c r="H19" s="52"/>
      <c r="I19" s="52"/>
      <c r="J19" s="53"/>
      <c r="K19" s="54"/>
    </row>
    <row r="20" spans="1:11" ht="15.75" thickBot="1" x14ac:dyDescent="0.3">
      <c r="A20" s="41"/>
      <c r="B20" s="61"/>
      <c r="C20" s="61"/>
      <c r="D20" s="15"/>
      <c r="E20" s="15"/>
      <c r="F20" s="15"/>
      <c r="G20" s="15"/>
      <c r="H20" s="52"/>
      <c r="I20" s="52"/>
      <c r="J20" s="53"/>
      <c r="K20" s="54"/>
    </row>
    <row r="21" spans="1:11" ht="15.75" thickBot="1" x14ac:dyDescent="0.3">
      <c r="A21" s="217" t="s">
        <v>0</v>
      </c>
      <c r="B21" s="220" t="s">
        <v>38</v>
      </c>
      <c r="C21" s="221"/>
      <c r="D21" s="222" t="s">
        <v>2</v>
      </c>
      <c r="E21" s="222" t="s">
        <v>21</v>
      </c>
      <c r="F21" s="222" t="s">
        <v>50</v>
      </c>
      <c r="G21" s="217" t="s">
        <v>3</v>
      </c>
      <c r="H21" s="227" t="s">
        <v>7</v>
      </c>
      <c r="I21" s="228"/>
      <c r="J21" s="229" t="s">
        <v>25</v>
      </c>
      <c r="K21" s="229" t="s">
        <v>26</v>
      </c>
    </row>
    <row r="22" spans="1:11" x14ac:dyDescent="0.25">
      <c r="A22" s="218"/>
      <c r="B22" s="217" t="s">
        <v>39</v>
      </c>
      <c r="C22" s="217" t="s">
        <v>5</v>
      </c>
      <c r="D22" s="223"/>
      <c r="E22" s="223"/>
      <c r="F22" s="223"/>
      <c r="G22" s="225"/>
      <c r="H22" s="251" t="s">
        <v>6</v>
      </c>
      <c r="I22" s="251" t="s">
        <v>17</v>
      </c>
      <c r="J22" s="230"/>
      <c r="K22" s="232"/>
    </row>
    <row r="23" spans="1:11" ht="15.75" thickBot="1" x14ac:dyDescent="0.3">
      <c r="A23" s="219"/>
      <c r="B23" s="219"/>
      <c r="C23" s="219"/>
      <c r="D23" s="224"/>
      <c r="E23" s="224"/>
      <c r="F23" s="224"/>
      <c r="G23" s="226"/>
      <c r="H23" s="233"/>
      <c r="I23" s="252"/>
      <c r="J23" s="231"/>
      <c r="K23" s="233"/>
    </row>
    <row r="24" spans="1:11" ht="29.25" thickBot="1" x14ac:dyDescent="0.3">
      <c r="A24" s="68">
        <v>1</v>
      </c>
      <c r="B24" s="68" t="s">
        <v>40</v>
      </c>
      <c r="C24" s="68" t="s">
        <v>41</v>
      </c>
      <c r="D24" s="68" t="s">
        <v>40</v>
      </c>
      <c r="E24" s="69" t="s">
        <v>65</v>
      </c>
      <c r="F24" s="68">
        <v>2</v>
      </c>
      <c r="G24" s="68" t="s">
        <v>42</v>
      </c>
      <c r="H24" s="68">
        <v>35</v>
      </c>
      <c r="I24" s="68">
        <v>0</v>
      </c>
      <c r="J24" s="87">
        <v>9315</v>
      </c>
      <c r="K24" s="87">
        <v>0</v>
      </c>
    </row>
    <row r="25" spans="1:11" ht="29.25" thickBot="1" x14ac:dyDescent="0.3">
      <c r="A25" s="68">
        <v>1</v>
      </c>
      <c r="B25" s="68" t="s">
        <v>40</v>
      </c>
      <c r="C25" s="68" t="s">
        <v>41</v>
      </c>
      <c r="D25" s="68" t="s">
        <v>40</v>
      </c>
      <c r="E25" s="69" t="s">
        <v>66</v>
      </c>
      <c r="F25" s="68">
        <v>2</v>
      </c>
      <c r="G25" s="68" t="s">
        <v>42</v>
      </c>
      <c r="H25" s="68">
        <v>44</v>
      </c>
      <c r="I25" s="68">
        <v>0</v>
      </c>
      <c r="J25" s="87">
        <v>9315</v>
      </c>
      <c r="K25" s="87">
        <v>0</v>
      </c>
    </row>
    <row r="26" spans="1:11" ht="15.75" customHeight="1" thickBot="1" x14ac:dyDescent="0.3">
      <c r="A26" s="75">
        <f>SUM(A24:A25)</f>
        <v>2</v>
      </c>
      <c r="B26" s="240" t="s">
        <v>12</v>
      </c>
      <c r="C26" s="246"/>
      <c r="D26" s="246"/>
      <c r="E26" s="247"/>
      <c r="F26" s="42">
        <f>+F25+F24</f>
        <v>4</v>
      </c>
      <c r="G26" s="43"/>
      <c r="H26" s="42">
        <f>+H24+H25</f>
        <v>79</v>
      </c>
      <c r="I26" s="42">
        <f>+I25+I24+I23</f>
        <v>0</v>
      </c>
      <c r="J26" s="88">
        <f>+J25+J24+J23</f>
        <v>18630</v>
      </c>
      <c r="K26" s="88">
        <f>+K25+K24+K23</f>
        <v>0</v>
      </c>
    </row>
    <row r="27" spans="1:11" ht="15.75" thickBot="1" x14ac:dyDescent="0.3">
      <c r="A27" s="255" t="s">
        <v>11</v>
      </c>
      <c r="B27" s="249"/>
      <c r="C27" s="249"/>
      <c r="D27" s="249"/>
      <c r="E27" s="249"/>
      <c r="F27" s="249"/>
      <c r="G27" s="249"/>
      <c r="H27" s="62"/>
      <c r="I27" s="50"/>
      <c r="J27" s="63">
        <f>+J26</f>
        <v>18630</v>
      </c>
      <c r="K27" s="63">
        <f>+K26*1.1</f>
        <v>0</v>
      </c>
    </row>
    <row r="28" spans="1:11" ht="15.75" thickBot="1" x14ac:dyDescent="0.3">
      <c r="A28" s="256" t="s">
        <v>75</v>
      </c>
      <c r="B28" s="257"/>
      <c r="C28" s="257"/>
      <c r="D28" s="257"/>
      <c r="E28" s="257"/>
      <c r="F28" s="257"/>
      <c r="G28" s="257"/>
      <c r="H28" s="51"/>
      <c r="I28" s="51"/>
      <c r="J28" s="248">
        <f>+K27+J27</f>
        <v>18630</v>
      </c>
      <c r="K28" s="249"/>
    </row>
    <row r="29" spans="1:11" x14ac:dyDescent="0.25">
      <c r="A29" s="30"/>
      <c r="B29" s="70"/>
      <c r="C29" s="70"/>
      <c r="D29" s="70"/>
      <c r="E29" s="70"/>
      <c r="F29" s="70"/>
      <c r="G29" s="70"/>
      <c r="H29" s="52"/>
      <c r="I29" s="52"/>
      <c r="J29" s="53"/>
      <c r="K29" s="54"/>
    </row>
    <row r="30" spans="1:11" x14ac:dyDescent="0.25">
      <c r="A30" s="30"/>
      <c r="B30" s="70"/>
      <c r="C30" s="70"/>
      <c r="D30" s="70"/>
      <c r="E30" s="70"/>
      <c r="F30" s="70"/>
      <c r="G30" s="70"/>
      <c r="H30" s="52"/>
      <c r="I30" s="52"/>
      <c r="J30" s="53"/>
      <c r="K30" s="54"/>
    </row>
    <row r="31" spans="1:11" x14ac:dyDescent="0.25">
      <c r="A31" s="14"/>
      <c r="B31" s="15"/>
      <c r="C31" s="15"/>
      <c r="D31" s="15"/>
      <c r="E31" s="15"/>
      <c r="F31" s="15"/>
      <c r="G31" s="15"/>
      <c r="H31" s="55"/>
      <c r="I31" s="56"/>
      <c r="J31" s="57"/>
      <c r="K31" s="58"/>
    </row>
    <row r="32" spans="1:11" x14ac:dyDescent="0.25">
      <c r="B32" s="13"/>
      <c r="D32" s="250" t="s">
        <v>43</v>
      </c>
      <c r="E32" s="250"/>
      <c r="F32" s="250"/>
      <c r="G32" s="250"/>
      <c r="H32" s="250"/>
      <c r="I32" s="59"/>
    </row>
    <row r="33" spans="1:10" x14ac:dyDescent="0.25">
      <c r="B33" s="13"/>
      <c r="D33" s="39"/>
      <c r="E33" s="39"/>
      <c r="F33" s="39"/>
      <c r="G33" s="39"/>
      <c r="H33" s="39"/>
      <c r="I33" s="59"/>
    </row>
    <row r="34" spans="1:10" x14ac:dyDescent="0.25">
      <c r="A34" s="18" t="s">
        <v>15</v>
      </c>
      <c r="B34" s="18"/>
      <c r="C34" s="38">
        <v>3</v>
      </c>
      <c r="D34" s="253" t="s">
        <v>64</v>
      </c>
      <c r="E34" s="253"/>
      <c r="F34" s="253"/>
      <c r="G34" s="10">
        <f>+J15+J27</f>
        <v>61839.5</v>
      </c>
      <c r="H34" s="59"/>
      <c r="I34" s="59"/>
      <c r="J34" t="s">
        <v>14</v>
      </c>
    </row>
    <row r="35" spans="1:10" x14ac:dyDescent="0.25">
      <c r="A35" s="18" t="s">
        <v>8</v>
      </c>
      <c r="B35" s="18"/>
      <c r="C35" s="38">
        <v>0</v>
      </c>
      <c r="D35" s="253" t="s">
        <v>44</v>
      </c>
      <c r="E35" s="253"/>
      <c r="F35" s="253"/>
      <c r="G35" s="10">
        <f>+K15+K27</f>
        <v>37400</v>
      </c>
      <c r="H35" s="59"/>
      <c r="I35" s="59"/>
    </row>
    <row r="36" spans="1:10" x14ac:dyDescent="0.25">
      <c r="A36" s="11" t="s">
        <v>45</v>
      </c>
      <c r="B36" s="9"/>
      <c r="C36" s="44">
        <v>2</v>
      </c>
      <c r="G36" s="9"/>
      <c r="H36" s="59"/>
      <c r="I36" s="59"/>
    </row>
    <row r="37" spans="1:10" x14ac:dyDescent="0.25">
      <c r="A37" s="11" t="s">
        <v>19</v>
      </c>
      <c r="B37" s="9"/>
      <c r="C37" s="44">
        <v>0</v>
      </c>
      <c r="G37" s="9"/>
      <c r="H37" s="59"/>
      <c r="I37" s="59"/>
    </row>
    <row r="38" spans="1:10" x14ac:dyDescent="0.25">
      <c r="A38" s="11" t="s">
        <v>46</v>
      </c>
      <c r="B38" s="9"/>
      <c r="C38" s="44">
        <f>+F14+F26</f>
        <v>58</v>
      </c>
      <c r="F38" s="36"/>
      <c r="G38" s="9"/>
      <c r="H38" s="59"/>
      <c r="I38" s="59"/>
    </row>
    <row r="39" spans="1:10" x14ac:dyDescent="0.25">
      <c r="A39" s="11" t="s">
        <v>9</v>
      </c>
      <c r="B39" s="11"/>
      <c r="C39" s="60">
        <f>+H14+H26</f>
        <v>90</v>
      </c>
      <c r="E39" s="254" t="s">
        <v>47</v>
      </c>
      <c r="F39" s="254"/>
      <c r="G39" s="19">
        <f>+G35+G34</f>
        <v>99239.5</v>
      </c>
      <c r="H39" s="59"/>
      <c r="I39" s="59"/>
    </row>
    <row r="40" spans="1:10" ht="15.75" thickBot="1" x14ac:dyDescent="0.3">
      <c r="A40" s="11" t="s">
        <v>10</v>
      </c>
      <c r="B40" s="11"/>
      <c r="C40" s="60">
        <f>+I14+I26</f>
        <v>133</v>
      </c>
      <c r="H40" s="59"/>
      <c r="I40" s="59"/>
    </row>
    <row r="41" spans="1:10" x14ac:dyDescent="0.25">
      <c r="B41" s="20" t="s">
        <v>20</v>
      </c>
      <c r="C41" s="67">
        <f>+C40+C39</f>
        <v>223</v>
      </c>
      <c r="H41" s="59"/>
      <c r="I41" s="59"/>
    </row>
    <row r="44" spans="1:10" x14ac:dyDescent="0.25">
      <c r="C44" s="77" t="s">
        <v>63</v>
      </c>
      <c r="D44" s="76"/>
    </row>
    <row r="46" spans="1:10" x14ac:dyDescent="0.25">
      <c r="B46" s="18" t="s">
        <v>15</v>
      </c>
      <c r="C46" s="17">
        <v>3</v>
      </c>
      <c r="D46" s="11" t="s">
        <v>22</v>
      </c>
      <c r="E46" s="9">
        <v>90</v>
      </c>
    </row>
    <row r="47" spans="1:10" x14ac:dyDescent="0.25">
      <c r="B47" s="18" t="s">
        <v>8</v>
      </c>
      <c r="C47" s="17">
        <v>0</v>
      </c>
      <c r="D47" s="11" t="s">
        <v>61</v>
      </c>
      <c r="E47" s="9">
        <v>133</v>
      </c>
    </row>
    <row r="48" spans="1:10" x14ac:dyDescent="0.25">
      <c r="B48" s="11" t="s">
        <v>45</v>
      </c>
      <c r="C48" s="17">
        <v>2</v>
      </c>
      <c r="D48" s="11" t="s">
        <v>62</v>
      </c>
      <c r="E48" s="9">
        <f>+E47+E46</f>
        <v>223</v>
      </c>
    </row>
    <row r="49" spans="5:5" x14ac:dyDescent="0.25">
      <c r="E49" s="9"/>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323" t="s">
        <v>13</v>
      </c>
      <c r="B1" s="323"/>
      <c r="C1" s="323"/>
      <c r="D1" s="323"/>
      <c r="E1" s="323"/>
      <c r="F1" s="323"/>
      <c r="G1" s="323"/>
      <c r="H1" s="323"/>
      <c r="I1" s="323"/>
    </row>
    <row r="2" spans="1:9" ht="15" customHeight="1" x14ac:dyDescent="0.25">
      <c r="A2" s="323" t="s">
        <v>16</v>
      </c>
      <c r="B2" s="323"/>
      <c r="C2" s="323"/>
      <c r="D2" s="323"/>
      <c r="E2" s="323"/>
      <c r="F2" s="323"/>
      <c r="G2" s="323"/>
      <c r="H2" s="323"/>
      <c r="I2" s="323"/>
    </row>
    <row r="3" spans="1:9" x14ac:dyDescent="0.25">
      <c r="A3" s="32"/>
      <c r="B3" s="32"/>
      <c r="C3" s="32"/>
      <c r="D3" s="32"/>
      <c r="E3" s="32"/>
      <c r="F3" s="32"/>
      <c r="G3" s="32"/>
      <c r="H3" s="32"/>
      <c r="I3" s="32"/>
    </row>
    <row r="4" spans="1:9" ht="15" customHeight="1" x14ac:dyDescent="0.25">
      <c r="A4" s="215" t="s">
        <v>58</v>
      </c>
      <c r="B4" s="215"/>
      <c r="C4" s="215"/>
      <c r="D4" s="215"/>
      <c r="E4" s="215"/>
      <c r="F4" s="215"/>
      <c r="G4" s="215"/>
      <c r="H4" s="215"/>
      <c r="I4" s="215"/>
    </row>
    <row r="5" spans="1:9" x14ac:dyDescent="0.25">
      <c r="A5" s="318"/>
      <c r="B5" s="318"/>
      <c r="C5" s="318"/>
      <c r="D5" s="318"/>
      <c r="E5" s="318"/>
      <c r="F5" s="318"/>
      <c r="G5" s="318"/>
      <c r="H5" s="318"/>
      <c r="I5" s="318"/>
    </row>
    <row r="6" spans="1:9" x14ac:dyDescent="0.25">
      <c r="A6" s="9"/>
      <c r="B6" s="9"/>
      <c r="C6" s="9"/>
      <c r="D6" s="9"/>
      <c r="E6" s="9"/>
      <c r="F6" s="9"/>
      <c r="G6" s="9"/>
      <c r="H6" s="9"/>
      <c r="I6" s="31"/>
    </row>
    <row r="7" spans="1:9" x14ac:dyDescent="0.25">
      <c r="A7" s="9"/>
      <c r="B7" s="9"/>
      <c r="C7" s="9"/>
      <c r="D7" s="9"/>
      <c r="E7" s="9"/>
      <c r="F7" s="9"/>
      <c r="G7" s="9"/>
      <c r="H7" s="9"/>
      <c r="I7" s="31"/>
    </row>
    <row r="8" spans="1:9" x14ac:dyDescent="0.25">
      <c r="A8" s="9"/>
      <c r="B8" s="9"/>
      <c r="C8" s="9"/>
      <c r="D8" s="9"/>
      <c r="E8" s="9"/>
      <c r="F8" s="9"/>
      <c r="G8" s="9"/>
      <c r="H8" s="9"/>
      <c r="I8" s="31"/>
    </row>
    <row r="9" spans="1:9" x14ac:dyDescent="0.25">
      <c r="A9" s="9"/>
      <c r="B9" s="9"/>
      <c r="C9" s="9"/>
      <c r="D9" s="9"/>
      <c r="E9" s="9"/>
      <c r="F9" s="9"/>
      <c r="G9" s="9"/>
      <c r="H9" s="9"/>
      <c r="I9" s="31"/>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267" t="s">
        <v>13</v>
      </c>
      <c r="B1" s="267"/>
      <c r="C1" s="267"/>
      <c r="D1" s="267"/>
      <c r="E1" s="267"/>
      <c r="F1" s="267"/>
      <c r="G1" s="267"/>
      <c r="H1" s="267"/>
      <c r="I1" s="267"/>
    </row>
    <row r="2" spans="1:11" ht="15.75" customHeight="1" x14ac:dyDescent="0.25">
      <c r="A2" s="267" t="s">
        <v>16</v>
      </c>
      <c r="B2" s="267"/>
      <c r="C2" s="267"/>
      <c r="D2" s="267"/>
      <c r="E2" s="267"/>
      <c r="F2" s="267"/>
      <c r="G2" s="267"/>
      <c r="H2" s="267"/>
      <c r="I2" s="267"/>
    </row>
    <row r="3" spans="1:11" ht="15" customHeight="1" x14ac:dyDescent="0.25">
      <c r="A3" s="8"/>
      <c r="B3" s="8"/>
      <c r="C3" s="34" t="s">
        <v>59</v>
      </c>
      <c r="D3" s="34"/>
      <c r="E3" s="34"/>
      <c r="F3" s="34"/>
      <c r="G3" s="34"/>
      <c r="H3" s="34"/>
      <c r="I3" s="34"/>
      <c r="J3" s="7"/>
      <c r="K3" s="7"/>
    </row>
    <row r="4" spans="1:11" ht="15" customHeight="1" x14ac:dyDescent="0.25">
      <c r="A4" s="8"/>
      <c r="B4" s="8"/>
      <c r="C4" s="33"/>
      <c r="D4" s="33"/>
      <c r="E4" s="33"/>
      <c r="F4" s="33"/>
      <c r="G4" s="33"/>
      <c r="H4" s="33"/>
      <c r="I4" s="33"/>
      <c r="J4" s="7"/>
      <c r="K4" s="7"/>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267" t="s">
        <v>13</v>
      </c>
      <c r="B1" s="267"/>
      <c r="C1" s="267"/>
      <c r="D1" s="267"/>
      <c r="E1" s="267"/>
      <c r="F1" s="267"/>
      <c r="G1" s="267"/>
      <c r="H1" s="267"/>
      <c r="I1" s="267"/>
    </row>
    <row r="2" spans="1:9" ht="15.75" x14ac:dyDescent="0.25">
      <c r="A2" s="267" t="s">
        <v>16</v>
      </c>
      <c r="B2" s="267"/>
      <c r="C2" s="267"/>
      <c r="D2" s="267"/>
      <c r="E2" s="267"/>
      <c r="F2" s="267"/>
      <c r="G2" s="267"/>
      <c r="H2" s="267"/>
      <c r="I2" s="267"/>
    </row>
    <row r="3" spans="1:9" ht="15.75" x14ac:dyDescent="0.25">
      <c r="A3" s="8"/>
      <c r="B3" s="8"/>
      <c r="C3" s="324" t="s">
        <v>60</v>
      </c>
      <c r="D3" s="324"/>
      <c r="E3" s="324"/>
      <c r="F3" s="324"/>
      <c r="G3" s="324"/>
      <c r="H3" s="324"/>
      <c r="I3" s="324"/>
    </row>
    <row r="4" spans="1:9" ht="15.75" x14ac:dyDescent="0.25">
      <c r="A4" s="8"/>
      <c r="B4" s="8"/>
      <c r="C4" s="35"/>
      <c r="D4" s="35"/>
      <c r="E4" s="35"/>
      <c r="F4" s="35"/>
      <c r="G4" s="35"/>
      <c r="H4" s="35"/>
      <c r="I4" s="35"/>
    </row>
    <row r="5" spans="1:9" ht="15.75" x14ac:dyDescent="0.25">
      <c r="A5" s="8"/>
      <c r="B5" s="8"/>
      <c r="C5" s="35"/>
      <c r="D5" s="35"/>
      <c r="E5" s="35"/>
      <c r="F5" s="35"/>
      <c r="G5" s="35"/>
      <c r="H5" s="35"/>
      <c r="I5" s="35"/>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37"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213" t="s">
        <v>13</v>
      </c>
      <c r="B1" s="213"/>
      <c r="C1" s="213"/>
      <c r="D1" s="213"/>
      <c r="E1" s="213"/>
      <c r="F1" s="213"/>
      <c r="G1" s="213"/>
      <c r="H1" s="213"/>
      <c r="I1" s="213"/>
    </row>
    <row r="2" spans="1:11" ht="15" customHeight="1" x14ac:dyDescent="0.25">
      <c r="A2" s="213" t="s">
        <v>16</v>
      </c>
      <c r="B2" s="213"/>
      <c r="C2" s="213"/>
      <c r="D2" s="213"/>
      <c r="E2" s="213"/>
      <c r="F2" s="213"/>
      <c r="G2" s="213"/>
      <c r="H2" s="213"/>
      <c r="I2" s="213"/>
    </row>
    <row r="3" spans="1:11" x14ac:dyDescent="0.25">
      <c r="A3" s="215" t="s">
        <v>49</v>
      </c>
      <c r="B3" s="215"/>
      <c r="C3" s="215"/>
      <c r="D3" s="215"/>
      <c r="E3" s="215"/>
      <c r="F3" s="215"/>
      <c r="G3" s="215"/>
      <c r="H3" s="215"/>
      <c r="I3" s="215"/>
    </row>
    <row r="4" spans="1:11" x14ac:dyDescent="0.25">
      <c r="A4" s="214"/>
      <c r="B4" s="214"/>
      <c r="C4" s="214"/>
      <c r="D4" s="214"/>
      <c r="E4" s="214"/>
      <c r="F4" s="214"/>
      <c r="G4" s="214"/>
      <c r="H4" s="214"/>
      <c r="I4" s="214"/>
    </row>
    <row r="5" spans="1:11" ht="11.25" customHeight="1" x14ac:dyDescent="0.25">
      <c r="A5" s="265"/>
      <c r="B5" s="265"/>
      <c r="C5" s="265"/>
      <c r="D5" s="12"/>
      <c r="E5" s="12"/>
      <c r="F5" s="12"/>
      <c r="G5" s="12"/>
      <c r="H5" s="12"/>
      <c r="I5" s="12"/>
    </row>
    <row r="6" spans="1:11" ht="15" customHeight="1" thickBot="1" x14ac:dyDescent="0.3">
      <c r="A6" s="263" t="s">
        <v>68</v>
      </c>
      <c r="B6" s="263"/>
      <c r="C6" s="263"/>
      <c r="D6" s="263"/>
    </row>
    <row r="7" spans="1:11" ht="15" customHeight="1" thickBot="1" x14ac:dyDescent="0.3">
      <c r="A7" s="217" t="s">
        <v>0</v>
      </c>
      <c r="B7" s="217" t="s">
        <v>4</v>
      </c>
      <c r="C7" s="228" t="s">
        <v>5</v>
      </c>
      <c r="D7" s="222" t="s">
        <v>2</v>
      </c>
      <c r="E7" s="222" t="s">
        <v>21</v>
      </c>
      <c r="F7" s="222" t="s">
        <v>50</v>
      </c>
      <c r="G7" s="217" t="s">
        <v>3</v>
      </c>
      <c r="H7" s="227" t="s">
        <v>7</v>
      </c>
      <c r="I7" s="228"/>
      <c r="J7" s="229" t="s">
        <v>25</v>
      </c>
      <c r="K7" s="229" t="s">
        <v>26</v>
      </c>
    </row>
    <row r="8" spans="1:11" ht="15" customHeight="1" x14ac:dyDescent="0.25">
      <c r="A8" s="218"/>
      <c r="B8" s="260"/>
      <c r="C8" s="261"/>
      <c r="D8" s="223"/>
      <c r="E8" s="223"/>
      <c r="F8" s="223"/>
      <c r="G8" s="225"/>
      <c r="H8" s="251" t="s">
        <v>6</v>
      </c>
      <c r="I8" s="251" t="s">
        <v>17</v>
      </c>
      <c r="J8" s="230"/>
      <c r="K8" s="232"/>
    </row>
    <row r="9" spans="1:11" ht="15" customHeight="1" thickBot="1" x14ac:dyDescent="0.3">
      <c r="A9" s="219"/>
      <c r="B9" s="259"/>
      <c r="C9" s="262"/>
      <c r="D9" s="224"/>
      <c r="E9" s="224"/>
      <c r="F9" s="224"/>
      <c r="G9" s="226"/>
      <c r="H9" s="233"/>
      <c r="I9" s="252"/>
      <c r="J9" s="231"/>
      <c r="K9" s="233"/>
    </row>
    <row r="10" spans="1:11" ht="38.25" customHeight="1" thickBot="1" x14ac:dyDescent="0.3">
      <c r="A10" s="68">
        <v>1</v>
      </c>
      <c r="B10" s="68" t="s">
        <v>73</v>
      </c>
      <c r="C10" s="91" t="s">
        <v>69</v>
      </c>
      <c r="D10" s="68" t="s">
        <v>70</v>
      </c>
      <c r="E10" s="69" t="s">
        <v>71</v>
      </c>
      <c r="F10" s="68">
        <v>15</v>
      </c>
      <c r="G10" s="68" t="s">
        <v>72</v>
      </c>
      <c r="H10" s="68">
        <v>12</v>
      </c>
      <c r="I10" s="68">
        <v>53</v>
      </c>
      <c r="J10" s="87">
        <v>36993</v>
      </c>
      <c r="K10" s="87">
        <v>73340</v>
      </c>
    </row>
    <row r="11" spans="1:11" ht="15.75" customHeight="1" thickBot="1" x14ac:dyDescent="0.3">
      <c r="A11" s="75">
        <f>SUM(A10:A10)</f>
        <v>1</v>
      </c>
      <c r="B11" s="240" t="s">
        <v>12</v>
      </c>
      <c r="C11" s="246"/>
      <c r="D11" s="246"/>
      <c r="E11" s="246"/>
      <c r="F11" s="99">
        <f>+F10</f>
        <v>15</v>
      </c>
      <c r="G11" s="92"/>
      <c r="H11" s="79">
        <f>+H10</f>
        <v>12</v>
      </c>
      <c r="I11" s="79">
        <f>+I10</f>
        <v>53</v>
      </c>
      <c r="J11" s="88">
        <f>+J10</f>
        <v>36993</v>
      </c>
      <c r="K11" s="88">
        <f>+K10</f>
        <v>73340</v>
      </c>
    </row>
    <row r="12" spans="1:11" ht="15.75" thickBot="1" x14ac:dyDescent="0.3">
      <c r="A12" s="255" t="s">
        <v>11</v>
      </c>
      <c r="B12" s="249"/>
      <c r="C12" s="249"/>
      <c r="D12" s="249"/>
      <c r="E12" s="249"/>
      <c r="F12" s="249"/>
      <c r="G12" s="249"/>
      <c r="H12" s="62"/>
      <c r="I12" s="50"/>
      <c r="J12" s="89" t="s">
        <v>14</v>
      </c>
      <c r="K12" s="89">
        <f>+K11*1.1</f>
        <v>80674</v>
      </c>
    </row>
    <row r="13" spans="1:11" ht="15.75" thickBot="1" x14ac:dyDescent="0.3">
      <c r="A13" s="256" t="s">
        <v>74</v>
      </c>
      <c r="B13" s="257"/>
      <c r="C13" s="257"/>
      <c r="D13" s="257"/>
      <c r="E13" s="257"/>
      <c r="F13" s="257"/>
      <c r="G13" s="257"/>
      <c r="H13" s="51"/>
      <c r="I13" s="51"/>
      <c r="J13" s="248">
        <f>+J11+K12</f>
        <v>117667</v>
      </c>
      <c r="K13" s="249"/>
    </row>
    <row r="15" spans="1:11" ht="15.75" thickBot="1" x14ac:dyDescent="0.3">
      <c r="A15" s="216" t="s">
        <v>24</v>
      </c>
      <c r="B15" s="216"/>
      <c r="C15" s="216"/>
      <c r="D15" s="216"/>
      <c r="E15" s="216"/>
      <c r="F15" s="216"/>
      <c r="G15" s="216"/>
      <c r="H15" s="216"/>
      <c r="I15" s="216"/>
      <c r="J15" s="216"/>
      <c r="K15" s="216"/>
    </row>
    <row r="16" spans="1:11" ht="15.75" thickBot="1" x14ac:dyDescent="0.3">
      <c r="A16" s="217" t="s">
        <v>0</v>
      </c>
      <c r="B16" s="217" t="s">
        <v>4</v>
      </c>
      <c r="C16" s="228" t="s">
        <v>5</v>
      </c>
      <c r="D16" s="222" t="s">
        <v>2</v>
      </c>
      <c r="E16" s="222" t="s">
        <v>21</v>
      </c>
      <c r="F16" s="222" t="s">
        <v>50</v>
      </c>
      <c r="G16" s="217" t="s">
        <v>3</v>
      </c>
      <c r="H16" s="227" t="s">
        <v>7</v>
      </c>
      <c r="I16" s="228"/>
      <c r="J16" s="229" t="s">
        <v>25</v>
      </c>
      <c r="K16" s="229" t="s">
        <v>26</v>
      </c>
    </row>
    <row r="17" spans="1:11" ht="15" customHeight="1" x14ac:dyDescent="0.25">
      <c r="A17" s="218"/>
      <c r="B17" s="260"/>
      <c r="C17" s="261"/>
      <c r="D17" s="223"/>
      <c r="E17" s="223"/>
      <c r="F17" s="223"/>
      <c r="G17" s="225"/>
      <c r="H17" s="234" t="s">
        <v>6</v>
      </c>
      <c r="I17" s="234" t="s">
        <v>17</v>
      </c>
      <c r="J17" s="230"/>
      <c r="K17" s="232"/>
    </row>
    <row r="18" spans="1:11" ht="15.75" thickBot="1" x14ac:dyDescent="0.3">
      <c r="A18" s="219"/>
      <c r="B18" s="259"/>
      <c r="C18" s="262"/>
      <c r="D18" s="224"/>
      <c r="E18" s="224"/>
      <c r="F18" s="224"/>
      <c r="G18" s="226"/>
      <c r="H18" s="235"/>
      <c r="I18" s="236"/>
      <c r="J18" s="231"/>
      <c r="K18" s="233"/>
    </row>
    <row r="19" spans="1:11" ht="51.75" customHeight="1" thickBot="1" x14ac:dyDescent="0.3">
      <c r="A19" s="21">
        <v>1</v>
      </c>
      <c r="B19" s="73" t="s">
        <v>76</v>
      </c>
      <c r="C19" s="86" t="s">
        <v>36</v>
      </c>
      <c r="D19" s="73" t="s">
        <v>28</v>
      </c>
      <c r="E19" s="73" t="s">
        <v>77</v>
      </c>
      <c r="F19" s="22">
        <v>16</v>
      </c>
      <c r="G19" s="90" t="s">
        <v>79</v>
      </c>
      <c r="H19" s="48">
        <v>6</v>
      </c>
      <c r="I19" s="48">
        <v>22</v>
      </c>
      <c r="J19" s="80">
        <v>45000</v>
      </c>
      <c r="K19" s="80">
        <v>33000</v>
      </c>
    </row>
    <row r="20" spans="1:11" ht="66.75" customHeight="1" thickBot="1" x14ac:dyDescent="0.3">
      <c r="A20" s="73">
        <v>1</v>
      </c>
      <c r="B20" s="21" t="s">
        <v>33</v>
      </c>
      <c r="C20" s="86" t="s">
        <v>91</v>
      </c>
      <c r="D20" s="21" t="s">
        <v>28</v>
      </c>
      <c r="E20" s="21" t="s">
        <v>78</v>
      </c>
      <c r="F20" s="23">
        <v>16</v>
      </c>
      <c r="G20" s="85" t="s">
        <v>80</v>
      </c>
      <c r="H20" s="85">
        <v>1</v>
      </c>
      <c r="I20" s="85">
        <v>64</v>
      </c>
      <c r="J20" s="81">
        <v>31211.5</v>
      </c>
      <c r="K20" s="81">
        <v>37000</v>
      </c>
    </row>
    <row r="21" spans="1:11" ht="15.75" customHeight="1" thickBot="1" x14ac:dyDescent="0.3">
      <c r="A21" s="74">
        <f>SUM(A19:A20)</f>
        <v>2</v>
      </c>
      <c r="B21" s="240" t="s">
        <v>12</v>
      </c>
      <c r="C21" s="246"/>
      <c r="D21" s="246"/>
      <c r="E21" s="247"/>
      <c r="F21" s="99">
        <f>SUM(F19:F20)</f>
        <v>32</v>
      </c>
      <c r="G21" s="84"/>
      <c r="H21" s="86">
        <f>SUM(H19:H20)</f>
        <v>7</v>
      </c>
      <c r="I21" s="86">
        <f t="shared" ref="I21:K21" si="0">SUM(I19:I20)</f>
        <v>86</v>
      </c>
      <c r="J21" s="89">
        <f t="shared" si="0"/>
        <v>76211.5</v>
      </c>
      <c r="K21" s="89">
        <f t="shared" si="0"/>
        <v>70000</v>
      </c>
    </row>
    <row r="22" spans="1:11" ht="15.75" customHeight="1" thickBot="1" x14ac:dyDescent="0.3">
      <c r="A22" s="237" t="s">
        <v>11</v>
      </c>
      <c r="B22" s="238"/>
      <c r="C22" s="238"/>
      <c r="D22" s="238"/>
      <c r="E22" s="238"/>
      <c r="F22" s="238"/>
      <c r="G22" s="239"/>
      <c r="H22" s="62"/>
      <c r="I22" s="62"/>
      <c r="J22" s="89" t="s">
        <v>14</v>
      </c>
      <c r="K22" s="64">
        <f>+K21*1.1</f>
        <v>77000</v>
      </c>
    </row>
    <row r="23" spans="1:11" ht="15.75" customHeight="1" thickBot="1" x14ac:dyDescent="0.3">
      <c r="A23" s="240" t="s">
        <v>75</v>
      </c>
      <c r="B23" s="241"/>
      <c r="C23" s="241"/>
      <c r="D23" s="241"/>
      <c r="E23" s="241"/>
      <c r="F23" s="241"/>
      <c r="G23" s="242"/>
      <c r="H23" s="66"/>
      <c r="I23" s="66"/>
      <c r="J23" s="243">
        <f>+K22+J21</f>
        <v>153211.5</v>
      </c>
      <c r="K23" s="239"/>
    </row>
    <row r="25" spans="1:11" ht="15.75" thickBot="1" x14ac:dyDescent="0.3">
      <c r="A25" s="263" t="s">
        <v>81</v>
      </c>
      <c r="B25" s="263"/>
      <c r="C25" s="263"/>
      <c r="D25" s="263"/>
    </row>
    <row r="26" spans="1:11" ht="15.75" thickBot="1" x14ac:dyDescent="0.3">
      <c r="A26" s="217" t="s">
        <v>0</v>
      </c>
      <c r="B26" s="217" t="s">
        <v>4</v>
      </c>
      <c r="C26" s="228" t="s">
        <v>5</v>
      </c>
      <c r="D26" s="222" t="s">
        <v>2</v>
      </c>
      <c r="E26" s="222" t="s">
        <v>21</v>
      </c>
      <c r="F26" s="222" t="s">
        <v>50</v>
      </c>
      <c r="G26" s="217" t="s">
        <v>3</v>
      </c>
      <c r="H26" s="227" t="s">
        <v>7</v>
      </c>
      <c r="I26" s="228"/>
      <c r="J26" s="229" t="s">
        <v>25</v>
      </c>
      <c r="K26" s="229" t="s">
        <v>26</v>
      </c>
    </row>
    <row r="27" spans="1:11" x14ac:dyDescent="0.25">
      <c r="A27" s="218"/>
      <c r="B27" s="260"/>
      <c r="C27" s="261"/>
      <c r="D27" s="223"/>
      <c r="E27" s="223"/>
      <c r="F27" s="223"/>
      <c r="G27" s="225"/>
      <c r="H27" s="251" t="s">
        <v>6</v>
      </c>
      <c r="I27" s="251" t="s">
        <v>17</v>
      </c>
      <c r="J27" s="230"/>
      <c r="K27" s="232"/>
    </row>
    <row r="28" spans="1:11" ht="15.75" thickBot="1" x14ac:dyDescent="0.3">
      <c r="A28" s="219"/>
      <c r="B28" s="259"/>
      <c r="C28" s="262"/>
      <c r="D28" s="224"/>
      <c r="E28" s="224"/>
      <c r="F28" s="224"/>
      <c r="G28" s="226"/>
      <c r="H28" s="233"/>
      <c r="I28" s="252"/>
      <c r="J28" s="231"/>
      <c r="K28" s="233"/>
    </row>
    <row r="29" spans="1:11" ht="57.75" thickBot="1" x14ac:dyDescent="0.3">
      <c r="A29" s="68">
        <v>1</v>
      </c>
      <c r="B29" s="68" t="s">
        <v>82</v>
      </c>
      <c r="C29" s="91" t="s">
        <v>83</v>
      </c>
      <c r="D29" s="68" t="s">
        <v>84</v>
      </c>
      <c r="E29" s="69" t="s">
        <v>89</v>
      </c>
      <c r="F29" s="68">
        <v>24</v>
      </c>
      <c r="G29" s="68" t="s">
        <v>85</v>
      </c>
      <c r="H29" s="68">
        <v>21</v>
      </c>
      <c r="I29" s="68">
        <v>11</v>
      </c>
      <c r="J29" s="87">
        <v>79149</v>
      </c>
      <c r="K29" s="87">
        <v>98500</v>
      </c>
    </row>
    <row r="30" spans="1:11" ht="15.75" customHeight="1" thickBot="1" x14ac:dyDescent="0.3">
      <c r="A30" s="75">
        <f>SUM(A29:A29)</f>
        <v>1</v>
      </c>
      <c r="B30" s="240" t="s">
        <v>12</v>
      </c>
      <c r="C30" s="246"/>
      <c r="D30" s="246"/>
      <c r="E30" s="246"/>
      <c r="F30" s="86">
        <f>+F29</f>
        <v>24</v>
      </c>
      <c r="G30" s="92"/>
      <c r="H30" s="86">
        <f>+H29</f>
        <v>21</v>
      </c>
      <c r="I30" s="86">
        <f>+I29</f>
        <v>11</v>
      </c>
      <c r="J30" s="88">
        <f>+J29</f>
        <v>79149</v>
      </c>
      <c r="K30" s="88">
        <f>+K29</f>
        <v>98500</v>
      </c>
    </row>
    <row r="31" spans="1:11" ht="15.75" thickBot="1" x14ac:dyDescent="0.3">
      <c r="A31" s="255" t="s">
        <v>11</v>
      </c>
      <c r="B31" s="249"/>
      <c r="C31" s="249"/>
      <c r="D31" s="249"/>
      <c r="E31" s="249"/>
      <c r="F31" s="249"/>
      <c r="G31" s="249"/>
      <c r="H31" s="62"/>
      <c r="I31" s="50"/>
      <c r="J31" s="89" t="s">
        <v>14</v>
      </c>
      <c r="K31" s="89">
        <f>+K30*1.1</f>
        <v>108350.00000000001</v>
      </c>
    </row>
    <row r="32" spans="1:11" ht="15.75" thickBot="1" x14ac:dyDescent="0.3">
      <c r="A32" s="256" t="s">
        <v>74</v>
      </c>
      <c r="B32" s="257"/>
      <c r="C32" s="257"/>
      <c r="D32" s="257"/>
      <c r="E32" s="257"/>
      <c r="F32" s="257"/>
      <c r="G32" s="257"/>
      <c r="H32" s="51"/>
      <c r="I32" s="51"/>
      <c r="J32" s="248">
        <f>+J30+K31</f>
        <v>187499</v>
      </c>
      <c r="K32" s="249"/>
    </row>
    <row r="34" spans="1:11" ht="15.75" thickBot="1" x14ac:dyDescent="0.3">
      <c r="A34" s="244" t="s">
        <v>37</v>
      </c>
      <c r="B34" s="245"/>
      <c r="C34" s="245"/>
      <c r="D34" s="15"/>
      <c r="E34" s="15"/>
      <c r="F34" s="15"/>
      <c r="G34" s="15"/>
      <c r="H34" s="52"/>
      <c r="I34" s="52"/>
      <c r="J34" s="53"/>
      <c r="K34" s="54"/>
    </row>
    <row r="35" spans="1:11" ht="15.75" thickBot="1" x14ac:dyDescent="0.3">
      <c r="A35" s="217" t="s">
        <v>0</v>
      </c>
      <c r="B35" s="220" t="s">
        <v>38</v>
      </c>
      <c r="C35" s="258"/>
      <c r="D35" s="222" t="s">
        <v>2</v>
      </c>
      <c r="E35" s="222" t="s">
        <v>21</v>
      </c>
      <c r="F35" s="222" t="s">
        <v>50</v>
      </c>
      <c r="G35" s="217" t="s">
        <v>3</v>
      </c>
      <c r="H35" s="227" t="s">
        <v>7</v>
      </c>
      <c r="I35" s="228"/>
      <c r="J35" s="229" t="s">
        <v>25</v>
      </c>
      <c r="K35" s="229" t="s">
        <v>26</v>
      </c>
    </row>
    <row r="36" spans="1:11" x14ac:dyDescent="0.25">
      <c r="A36" s="218"/>
      <c r="B36" s="217" t="s">
        <v>39</v>
      </c>
      <c r="C36" s="217" t="s">
        <v>5</v>
      </c>
      <c r="D36" s="223"/>
      <c r="E36" s="223"/>
      <c r="F36" s="223"/>
      <c r="G36" s="225"/>
      <c r="H36" s="251" t="s">
        <v>6</v>
      </c>
      <c r="I36" s="251" t="s">
        <v>17</v>
      </c>
      <c r="J36" s="230"/>
      <c r="K36" s="232"/>
    </row>
    <row r="37" spans="1:11" ht="15.75" thickBot="1" x14ac:dyDescent="0.3">
      <c r="A37" s="219"/>
      <c r="B37" s="259"/>
      <c r="C37" s="259"/>
      <c r="D37" s="224"/>
      <c r="E37" s="224"/>
      <c r="F37" s="224"/>
      <c r="G37" s="226"/>
      <c r="H37" s="233"/>
      <c r="I37" s="252"/>
      <c r="J37" s="231"/>
      <c r="K37" s="233"/>
    </row>
    <row r="38" spans="1:11" ht="29.25" thickBot="1" x14ac:dyDescent="0.3">
      <c r="A38" s="68">
        <v>1</v>
      </c>
      <c r="B38" s="68" t="s">
        <v>40</v>
      </c>
      <c r="C38" s="91" t="s">
        <v>41</v>
      </c>
      <c r="D38" s="68" t="s">
        <v>40</v>
      </c>
      <c r="E38" s="69" t="s">
        <v>86</v>
      </c>
      <c r="F38" s="68">
        <v>2</v>
      </c>
      <c r="G38" s="68" t="s">
        <v>87</v>
      </c>
      <c r="H38" s="68">
        <v>41</v>
      </c>
      <c r="I38" s="68">
        <v>0</v>
      </c>
      <c r="J38" s="97">
        <v>0</v>
      </c>
      <c r="K38" s="87">
        <v>0</v>
      </c>
    </row>
    <row r="39" spans="1:11" ht="29.25" thickBot="1" x14ac:dyDescent="0.3">
      <c r="A39" s="68">
        <v>1</v>
      </c>
      <c r="B39" s="68" t="s">
        <v>40</v>
      </c>
      <c r="C39" s="91" t="s">
        <v>41</v>
      </c>
      <c r="D39" s="68" t="s">
        <v>40</v>
      </c>
      <c r="E39" s="69" t="s">
        <v>86</v>
      </c>
      <c r="F39" s="68">
        <v>2</v>
      </c>
      <c r="G39" s="68" t="s">
        <v>88</v>
      </c>
      <c r="H39" s="68">
        <v>28</v>
      </c>
      <c r="I39" s="68">
        <v>0</v>
      </c>
      <c r="J39" s="97">
        <v>0</v>
      </c>
      <c r="K39" s="87">
        <v>0</v>
      </c>
    </row>
    <row r="40" spans="1:11" ht="15.75" thickBot="1" x14ac:dyDescent="0.3">
      <c r="A40" s="75">
        <f>SUM(A38:A39)</f>
        <v>2</v>
      </c>
      <c r="B40" s="240" t="s">
        <v>90</v>
      </c>
      <c r="C40" s="246"/>
      <c r="D40" s="246"/>
      <c r="E40" s="247"/>
      <c r="F40" s="86">
        <f>+F39+F38</f>
        <v>4</v>
      </c>
      <c r="G40" s="85"/>
      <c r="H40" s="86">
        <f>+H38+H39</f>
        <v>69</v>
      </c>
      <c r="I40" s="86">
        <f>+I39+I38+I37</f>
        <v>0</v>
      </c>
      <c r="J40" s="88">
        <f>+J39+J38+J37</f>
        <v>0</v>
      </c>
      <c r="K40" s="88">
        <f>+K39+K38+K37</f>
        <v>0</v>
      </c>
    </row>
    <row r="41" spans="1:11" ht="15.75" thickBot="1" x14ac:dyDescent="0.3">
      <c r="A41" s="255" t="s">
        <v>11</v>
      </c>
      <c r="B41" s="249"/>
      <c r="C41" s="249"/>
      <c r="D41" s="249"/>
      <c r="E41" s="249"/>
      <c r="F41" s="249"/>
      <c r="G41" s="249"/>
      <c r="H41" s="62"/>
      <c r="I41" s="50"/>
      <c r="J41" s="89" t="s">
        <v>14</v>
      </c>
      <c r="K41" s="89">
        <f>+K40*1.1</f>
        <v>0</v>
      </c>
    </row>
    <row r="42" spans="1:11" ht="15.75" thickBot="1" x14ac:dyDescent="0.3">
      <c r="A42" s="256" t="s">
        <v>75</v>
      </c>
      <c r="B42" s="257"/>
      <c r="C42" s="257"/>
      <c r="D42" s="257"/>
      <c r="E42" s="257"/>
      <c r="F42" s="257"/>
      <c r="G42" s="257"/>
      <c r="H42" s="51"/>
      <c r="I42" s="51"/>
      <c r="J42" s="248">
        <f>+K41+J40</f>
        <v>0</v>
      </c>
      <c r="K42" s="249"/>
    </row>
    <row r="43" spans="1:11" x14ac:dyDescent="0.25">
      <c r="A43" s="30"/>
      <c r="B43" s="70"/>
      <c r="C43" s="70"/>
      <c r="D43" s="70"/>
      <c r="E43" s="70"/>
      <c r="F43" s="70"/>
      <c r="G43" s="70"/>
      <c r="H43" s="52"/>
      <c r="I43" s="52"/>
      <c r="J43" s="93"/>
      <c r="K43" s="94"/>
    </row>
    <row r="44" spans="1:11" x14ac:dyDescent="0.25">
      <c r="D44" s="250" t="s">
        <v>43</v>
      </c>
      <c r="E44" s="250"/>
      <c r="F44" s="250"/>
      <c r="G44" s="250"/>
      <c r="H44" s="250"/>
    </row>
    <row r="45" spans="1:11" x14ac:dyDescent="0.25">
      <c r="A45" s="18" t="s">
        <v>15</v>
      </c>
      <c r="B45" s="18"/>
      <c r="C45" s="17">
        <f>+A30+A21+A11</f>
        <v>4</v>
      </c>
      <c r="D45" s="78"/>
      <c r="E45" s="78"/>
      <c r="F45" s="78"/>
      <c r="G45" s="78"/>
      <c r="H45" s="78"/>
    </row>
    <row r="46" spans="1:11" x14ac:dyDescent="0.25">
      <c r="A46" s="18" t="s">
        <v>8</v>
      </c>
      <c r="B46" s="18"/>
      <c r="C46" s="17">
        <v>0</v>
      </c>
      <c r="D46" s="253" t="s">
        <v>64</v>
      </c>
      <c r="E46" s="253"/>
      <c r="F46" s="253"/>
      <c r="G46" s="10">
        <f>+J40+J30+J21+J11</f>
        <v>192353.5</v>
      </c>
      <c r="H46" s="59"/>
    </row>
    <row r="47" spans="1:11" x14ac:dyDescent="0.25">
      <c r="A47" s="11" t="s">
        <v>45</v>
      </c>
      <c r="B47" s="9"/>
      <c r="C47" s="17">
        <v>2</v>
      </c>
      <c r="D47" s="264" t="s">
        <v>44</v>
      </c>
      <c r="E47" s="264"/>
      <c r="F47" s="264"/>
      <c r="G47" s="10">
        <f>+K41+K31+K22+K12</f>
        <v>266024</v>
      </c>
      <c r="H47" s="59"/>
      <c r="K47" s="100" t="s">
        <v>14</v>
      </c>
    </row>
    <row r="48" spans="1:11" x14ac:dyDescent="0.25">
      <c r="A48" s="11" t="s">
        <v>19</v>
      </c>
      <c r="B48" s="9"/>
      <c r="C48" s="17">
        <v>0</v>
      </c>
      <c r="G48" s="9"/>
      <c r="H48" s="59"/>
    </row>
    <row r="49" spans="1:8" x14ac:dyDescent="0.25">
      <c r="A49" s="11" t="s">
        <v>46</v>
      </c>
      <c r="B49" s="9"/>
      <c r="C49" s="17">
        <f>+F40+F30+F21+F11</f>
        <v>75</v>
      </c>
      <c r="E49" s="254" t="s">
        <v>47</v>
      </c>
      <c r="F49" s="254"/>
      <c r="G49" s="19">
        <f>+G47+G46</f>
        <v>458377.5</v>
      </c>
      <c r="H49" s="59"/>
    </row>
    <row r="50" spans="1:8" x14ac:dyDescent="0.25">
      <c r="A50" s="11" t="s">
        <v>9</v>
      </c>
      <c r="B50" s="11"/>
      <c r="C50" s="17">
        <f>+H40+H30+H21+H11</f>
        <v>109</v>
      </c>
      <c r="F50" s="36"/>
      <c r="G50" s="9"/>
      <c r="H50" s="59"/>
    </row>
    <row r="51" spans="1:8" ht="16.5" customHeight="1" x14ac:dyDescent="0.3">
      <c r="A51" s="95" t="s">
        <v>10</v>
      </c>
      <c r="B51" s="96"/>
      <c r="C51" s="17">
        <f>+I40+I30+I21+I11</f>
        <v>150</v>
      </c>
      <c r="H51" s="59"/>
    </row>
    <row r="52" spans="1:8" x14ac:dyDescent="0.25">
      <c r="B52" s="20" t="s">
        <v>20</v>
      </c>
      <c r="C52" s="98">
        <f>+C51+C50</f>
        <v>259</v>
      </c>
    </row>
    <row r="54" spans="1:8" x14ac:dyDescent="0.25">
      <c r="C54" s="77" t="s">
        <v>63</v>
      </c>
      <c r="D54" s="76"/>
    </row>
    <row r="56" spans="1:8" x14ac:dyDescent="0.25">
      <c r="B56" s="18" t="s">
        <v>15</v>
      </c>
      <c r="C56" s="101">
        <v>4</v>
      </c>
      <c r="D56" s="11" t="s">
        <v>22</v>
      </c>
      <c r="E56" s="102">
        <v>109</v>
      </c>
    </row>
    <row r="57" spans="1:8" x14ac:dyDescent="0.25">
      <c r="B57" s="18" t="s">
        <v>8</v>
      </c>
      <c r="C57" s="101">
        <v>0</v>
      </c>
      <c r="D57" s="11" t="s">
        <v>61</v>
      </c>
      <c r="E57" s="102">
        <v>150</v>
      </c>
    </row>
    <row r="58" spans="1:8" x14ac:dyDescent="0.25">
      <c r="B58" s="11" t="s">
        <v>45</v>
      </c>
      <c r="C58" s="101">
        <v>2</v>
      </c>
      <c r="D58" s="11" t="s">
        <v>62</v>
      </c>
      <c r="E58" s="103">
        <f>+E57+E56</f>
        <v>259</v>
      </c>
    </row>
    <row r="59" spans="1:8" x14ac:dyDescent="0.25">
      <c r="E59" s="9"/>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workbookViewId="0">
      <selection activeCell="C41" sqref="C4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267" t="s">
        <v>13</v>
      </c>
      <c r="B2" s="267"/>
      <c r="C2" s="267"/>
      <c r="D2" s="267"/>
      <c r="E2" s="267"/>
      <c r="F2" s="267"/>
      <c r="G2" s="267"/>
      <c r="H2" s="267"/>
      <c r="I2" s="267"/>
    </row>
    <row r="3" spans="1:11" ht="15.75" x14ac:dyDescent="0.25">
      <c r="A3" s="267" t="s">
        <v>16</v>
      </c>
      <c r="B3" s="267"/>
      <c r="C3" s="267"/>
      <c r="D3" s="267"/>
      <c r="E3" s="267"/>
      <c r="F3" s="267"/>
      <c r="G3" s="267"/>
      <c r="H3" s="267"/>
      <c r="I3" s="267"/>
    </row>
    <row r="4" spans="1:11" ht="15.75" x14ac:dyDescent="0.25">
      <c r="A4" s="8"/>
      <c r="B4" s="8"/>
      <c r="C4" s="8"/>
      <c r="D4" s="8"/>
      <c r="E4" s="8"/>
      <c r="F4" s="8"/>
      <c r="G4" s="8"/>
      <c r="H4" s="8"/>
      <c r="I4" s="8"/>
    </row>
    <row r="5" spans="1:11" ht="15.75" x14ac:dyDescent="0.25">
      <c r="A5" s="268" t="s">
        <v>51</v>
      </c>
      <c r="B5" s="268"/>
      <c r="C5" s="268"/>
      <c r="D5" s="268"/>
      <c r="E5" s="268"/>
      <c r="F5" s="268"/>
      <c r="G5" s="268"/>
      <c r="H5" s="268"/>
      <c r="I5" s="268"/>
    </row>
    <row r="6" spans="1:11" ht="15.75" x14ac:dyDescent="0.25">
      <c r="A6" s="16"/>
      <c r="B6" s="16"/>
      <c r="C6" s="16"/>
      <c r="D6" s="16"/>
      <c r="E6" s="16"/>
      <c r="F6" s="16"/>
      <c r="G6" s="16"/>
      <c r="H6" s="16"/>
      <c r="I6" s="16"/>
    </row>
    <row r="7" spans="1:11" ht="15.75" customHeight="1" thickBot="1" x14ac:dyDescent="0.3">
      <c r="A7" s="244" t="s">
        <v>37</v>
      </c>
      <c r="B7" s="245"/>
      <c r="C7" s="245"/>
      <c r="D7" s="15"/>
      <c r="E7" s="15"/>
      <c r="F7" s="15"/>
      <c r="G7" s="15"/>
      <c r="H7" s="52"/>
      <c r="I7" s="52"/>
      <c r="J7" s="53"/>
      <c r="K7" s="54"/>
    </row>
    <row r="8" spans="1:11" ht="15.75" customHeight="1" thickBot="1" x14ac:dyDescent="0.3">
      <c r="A8" s="217" t="s">
        <v>0</v>
      </c>
      <c r="B8" s="217" t="s">
        <v>39</v>
      </c>
      <c r="C8" s="228" t="s">
        <v>5</v>
      </c>
      <c r="D8" s="222" t="s">
        <v>2</v>
      </c>
      <c r="E8" s="222" t="s">
        <v>21</v>
      </c>
      <c r="F8" s="222" t="s">
        <v>50</v>
      </c>
      <c r="G8" s="217" t="s">
        <v>3</v>
      </c>
      <c r="H8" s="227" t="s">
        <v>7</v>
      </c>
      <c r="I8" s="228"/>
      <c r="J8" s="229" t="s">
        <v>25</v>
      </c>
      <c r="K8" s="229" t="s">
        <v>26</v>
      </c>
    </row>
    <row r="9" spans="1:11" x14ac:dyDescent="0.25">
      <c r="A9" s="218"/>
      <c r="B9" s="260" t="s">
        <v>4</v>
      </c>
      <c r="C9" s="261" t="s">
        <v>5</v>
      </c>
      <c r="D9" s="223"/>
      <c r="E9" s="223"/>
      <c r="F9" s="223"/>
      <c r="G9" s="225"/>
      <c r="H9" s="251" t="s">
        <v>6</v>
      </c>
      <c r="I9" s="251" t="s">
        <v>17</v>
      </c>
      <c r="J9" s="230"/>
      <c r="K9" s="232"/>
    </row>
    <row r="10" spans="1:11" ht="15.75" thickBot="1" x14ac:dyDescent="0.3">
      <c r="A10" s="219"/>
      <c r="B10" s="259"/>
      <c r="C10" s="262"/>
      <c r="D10" s="224"/>
      <c r="E10" s="224"/>
      <c r="F10" s="224"/>
      <c r="G10" s="226"/>
      <c r="H10" s="233"/>
      <c r="I10" s="252"/>
      <c r="J10" s="231"/>
      <c r="K10" s="233"/>
    </row>
    <row r="11" spans="1:11" ht="29.25" thickBot="1" x14ac:dyDescent="0.3">
      <c r="A11" s="68">
        <v>1</v>
      </c>
      <c r="B11" s="68" t="s">
        <v>40</v>
      </c>
      <c r="C11" s="91" t="s">
        <v>41</v>
      </c>
      <c r="D11" s="68" t="s">
        <v>40</v>
      </c>
      <c r="E11" s="69" t="s">
        <v>92</v>
      </c>
      <c r="F11" s="68">
        <v>2</v>
      </c>
      <c r="G11" s="68" t="s">
        <v>95</v>
      </c>
      <c r="H11" s="68">
        <v>36</v>
      </c>
      <c r="I11" s="68">
        <v>0</v>
      </c>
      <c r="J11" s="97">
        <v>0</v>
      </c>
      <c r="K11" s="87">
        <v>0</v>
      </c>
    </row>
    <row r="12" spans="1:11" ht="29.25" thickBot="1" x14ac:dyDescent="0.3">
      <c r="A12" s="68">
        <v>1</v>
      </c>
      <c r="B12" s="68" t="s">
        <v>40</v>
      </c>
      <c r="C12" s="91" t="s">
        <v>41</v>
      </c>
      <c r="D12" s="68" t="s">
        <v>40</v>
      </c>
      <c r="E12" s="69" t="s">
        <v>93</v>
      </c>
      <c r="F12" s="68">
        <v>2</v>
      </c>
      <c r="G12" s="68" t="s">
        <v>94</v>
      </c>
      <c r="H12" s="68">
        <v>35</v>
      </c>
      <c r="I12" s="68">
        <v>0</v>
      </c>
      <c r="J12" s="97">
        <v>0</v>
      </c>
      <c r="K12" s="87">
        <v>0</v>
      </c>
    </row>
    <row r="13" spans="1:11" ht="29.25" thickBot="1" x14ac:dyDescent="0.3">
      <c r="A13" s="68">
        <v>1</v>
      </c>
      <c r="B13" s="68" t="s">
        <v>40</v>
      </c>
      <c r="C13" s="91" t="s">
        <v>41</v>
      </c>
      <c r="D13" s="68" t="s">
        <v>40</v>
      </c>
      <c r="E13" s="69" t="s">
        <v>118</v>
      </c>
      <c r="F13" s="68">
        <v>2</v>
      </c>
      <c r="G13" s="68" t="s">
        <v>101</v>
      </c>
      <c r="H13" s="68">
        <v>50</v>
      </c>
      <c r="I13" s="68">
        <v>0</v>
      </c>
      <c r="J13" s="97">
        <v>0</v>
      </c>
      <c r="K13" s="87">
        <v>0</v>
      </c>
    </row>
    <row r="14" spans="1:11" ht="15.75" thickBot="1" x14ac:dyDescent="0.3">
      <c r="A14" s="75">
        <f>SUM(A11:A13)</f>
        <v>3</v>
      </c>
      <c r="B14" s="240" t="s">
        <v>90</v>
      </c>
      <c r="C14" s="246"/>
      <c r="D14" s="246"/>
      <c r="E14" s="247"/>
      <c r="F14" s="106">
        <f>SUM(F11:F13)</f>
        <v>6</v>
      </c>
      <c r="G14" s="105"/>
      <c r="H14" s="106">
        <f>SUM(H11:H13)</f>
        <v>121</v>
      </c>
      <c r="I14" s="117">
        <f t="shared" ref="I14:K14" si="0">SUM(I11:I13)</f>
        <v>0</v>
      </c>
      <c r="J14" s="121">
        <f t="shared" si="0"/>
        <v>0</v>
      </c>
      <c r="K14" s="121">
        <f t="shared" si="0"/>
        <v>0</v>
      </c>
    </row>
    <row r="15" spans="1:11" ht="15.75" thickBot="1" x14ac:dyDescent="0.3">
      <c r="A15" s="255" t="s">
        <v>11</v>
      </c>
      <c r="B15" s="249"/>
      <c r="C15" s="249"/>
      <c r="D15" s="249"/>
      <c r="E15" s="249"/>
      <c r="F15" s="249"/>
      <c r="G15" s="249"/>
      <c r="H15" s="62"/>
      <c r="I15" s="50"/>
      <c r="J15" s="104" t="s">
        <v>14</v>
      </c>
      <c r="K15" s="104">
        <f>+K14*1.1</f>
        <v>0</v>
      </c>
    </row>
    <row r="16" spans="1:11" ht="15.75" thickBot="1" x14ac:dyDescent="0.3">
      <c r="A16" s="256" t="s">
        <v>75</v>
      </c>
      <c r="B16" s="257"/>
      <c r="C16" s="257"/>
      <c r="D16" s="257"/>
      <c r="E16" s="257"/>
      <c r="F16" s="257"/>
      <c r="G16" s="257"/>
      <c r="H16" s="51"/>
      <c r="I16" s="51"/>
      <c r="J16" s="248">
        <f>+K15+J14</f>
        <v>0</v>
      </c>
      <c r="K16" s="249"/>
    </row>
    <row r="18" spans="1:11" ht="15.75" customHeight="1" thickBot="1" x14ac:dyDescent="0.3">
      <c r="A18" s="266" t="s">
        <v>111</v>
      </c>
      <c r="B18" s="266"/>
      <c r="C18" s="266"/>
      <c r="D18" s="266"/>
      <c r="E18" s="15"/>
      <c r="F18" s="15"/>
      <c r="G18" s="15"/>
      <c r="H18" s="52"/>
      <c r="I18" s="52"/>
      <c r="J18" s="53"/>
      <c r="K18" s="54"/>
    </row>
    <row r="19" spans="1:11" ht="15.75" thickBot="1" x14ac:dyDescent="0.3">
      <c r="A19" s="217" t="s">
        <v>0</v>
      </c>
      <c r="B19" s="217" t="s">
        <v>4</v>
      </c>
      <c r="C19" s="228" t="s">
        <v>5</v>
      </c>
      <c r="D19" s="222" t="s">
        <v>2</v>
      </c>
      <c r="E19" s="222" t="s">
        <v>21</v>
      </c>
      <c r="F19" s="222" t="s">
        <v>50</v>
      </c>
      <c r="G19" s="217" t="s">
        <v>3</v>
      </c>
      <c r="H19" s="227" t="s">
        <v>7</v>
      </c>
      <c r="I19" s="228"/>
      <c r="J19" s="229" t="s">
        <v>25</v>
      </c>
      <c r="K19" s="229" t="s">
        <v>26</v>
      </c>
    </row>
    <row r="20" spans="1:11" x14ac:dyDescent="0.25">
      <c r="A20" s="218"/>
      <c r="B20" s="260" t="s">
        <v>4</v>
      </c>
      <c r="C20" s="261" t="s">
        <v>5</v>
      </c>
      <c r="D20" s="223"/>
      <c r="E20" s="223"/>
      <c r="F20" s="223"/>
      <c r="G20" s="225"/>
      <c r="H20" s="251" t="s">
        <v>6</v>
      </c>
      <c r="I20" s="251" t="s">
        <v>17</v>
      </c>
      <c r="J20" s="230"/>
      <c r="K20" s="232"/>
    </row>
    <row r="21" spans="1:11" ht="15.75" thickBot="1" x14ac:dyDescent="0.3">
      <c r="A21" s="219"/>
      <c r="B21" s="259"/>
      <c r="C21" s="262"/>
      <c r="D21" s="224"/>
      <c r="E21" s="224"/>
      <c r="F21" s="224"/>
      <c r="G21" s="226"/>
      <c r="H21" s="233"/>
      <c r="I21" s="252"/>
      <c r="J21" s="231"/>
      <c r="K21" s="233"/>
    </row>
    <row r="22" spans="1:11" ht="86.25" thickBot="1" x14ac:dyDescent="0.3">
      <c r="A22" s="68">
        <v>1</v>
      </c>
      <c r="B22" s="68" t="s">
        <v>97</v>
      </c>
      <c r="C22" s="91" t="s">
        <v>98</v>
      </c>
      <c r="D22" s="68" t="s">
        <v>99</v>
      </c>
      <c r="E22" s="69" t="s">
        <v>100</v>
      </c>
      <c r="F22" s="68">
        <v>60</v>
      </c>
      <c r="G22" s="68" t="s">
        <v>101</v>
      </c>
      <c r="H22" s="68">
        <v>41</v>
      </c>
      <c r="I22" s="68">
        <v>0</v>
      </c>
      <c r="J22" s="97">
        <v>250600</v>
      </c>
      <c r="K22" s="87">
        <v>90000</v>
      </c>
    </row>
    <row r="23" spans="1:11" ht="86.25" thickBot="1" x14ac:dyDescent="0.3">
      <c r="A23" s="68">
        <v>1</v>
      </c>
      <c r="B23" s="68" t="s">
        <v>97</v>
      </c>
      <c r="C23" s="91" t="s">
        <v>98</v>
      </c>
      <c r="D23" s="68" t="s">
        <v>99</v>
      </c>
      <c r="E23" s="122" t="s">
        <v>119</v>
      </c>
      <c r="F23" s="68">
        <v>60</v>
      </c>
      <c r="G23" s="68" t="s">
        <v>120</v>
      </c>
      <c r="H23" s="68">
        <v>20</v>
      </c>
      <c r="I23" s="68">
        <v>3</v>
      </c>
      <c r="J23" s="97">
        <v>199070</v>
      </c>
      <c r="K23" s="87">
        <v>90000</v>
      </c>
    </row>
    <row r="24" spans="1:11" ht="15.75" thickBot="1" x14ac:dyDescent="0.3">
      <c r="A24" s="75">
        <f>SUM(A22:A23)</f>
        <v>2</v>
      </c>
      <c r="B24" s="240" t="s">
        <v>96</v>
      </c>
      <c r="C24" s="246"/>
      <c r="D24" s="246"/>
      <c r="E24" s="247"/>
      <c r="F24" s="108">
        <f>SUM(F22:F23)</f>
        <v>120</v>
      </c>
      <c r="G24" s="107"/>
      <c r="H24" s="108">
        <f>SUM(H22:H23)</f>
        <v>61</v>
      </c>
      <c r="I24" s="108">
        <f>SUM(I22:I23)</f>
        <v>3</v>
      </c>
      <c r="J24" s="114">
        <f>SUM(J22:J23)</f>
        <v>449670</v>
      </c>
      <c r="K24" s="88">
        <f>SUM(K22:K23)</f>
        <v>180000</v>
      </c>
    </row>
    <row r="25" spans="1:11" ht="15.75" thickBot="1" x14ac:dyDescent="0.3">
      <c r="A25" s="255" t="s">
        <v>11</v>
      </c>
      <c r="B25" s="249"/>
      <c r="C25" s="249"/>
      <c r="D25" s="249"/>
      <c r="E25" s="249"/>
      <c r="F25" s="249"/>
      <c r="G25" s="249"/>
      <c r="H25" s="62"/>
      <c r="I25" s="50"/>
      <c r="J25" s="109" t="s">
        <v>14</v>
      </c>
      <c r="K25" s="109">
        <f>+K24*1.1</f>
        <v>198000.00000000003</v>
      </c>
    </row>
    <row r="26" spans="1:11" ht="15.75" thickBot="1" x14ac:dyDescent="0.3">
      <c r="A26" s="256" t="s">
        <v>75</v>
      </c>
      <c r="B26" s="257"/>
      <c r="C26" s="257"/>
      <c r="D26" s="257"/>
      <c r="E26" s="257"/>
      <c r="F26" s="257"/>
      <c r="G26" s="257"/>
      <c r="H26" s="51"/>
      <c r="I26" s="51"/>
      <c r="J26" s="248">
        <f>+K25+J24</f>
        <v>647670</v>
      </c>
      <c r="K26" s="249"/>
    </row>
    <row r="28" spans="1:11" ht="15.75" thickBot="1" x14ac:dyDescent="0.3">
      <c r="A28" s="266" t="s">
        <v>81</v>
      </c>
      <c r="B28" s="266"/>
      <c r="C28" s="266"/>
      <c r="D28" s="266"/>
      <c r="E28" s="15"/>
      <c r="F28" s="15"/>
      <c r="G28" s="15"/>
      <c r="H28" s="52"/>
      <c r="I28" s="52"/>
      <c r="J28" s="53"/>
      <c r="K28" s="54"/>
    </row>
    <row r="29" spans="1:11" ht="15.75" thickBot="1" x14ac:dyDescent="0.3">
      <c r="A29" s="217" t="s">
        <v>0</v>
      </c>
      <c r="B29" s="217" t="s">
        <v>4</v>
      </c>
      <c r="C29" s="228" t="s">
        <v>5</v>
      </c>
      <c r="D29" s="222" t="s">
        <v>2</v>
      </c>
      <c r="E29" s="222" t="s">
        <v>21</v>
      </c>
      <c r="F29" s="222" t="s">
        <v>50</v>
      </c>
      <c r="G29" s="217" t="s">
        <v>3</v>
      </c>
      <c r="H29" s="227" t="s">
        <v>7</v>
      </c>
      <c r="I29" s="228"/>
      <c r="J29" s="229" t="s">
        <v>25</v>
      </c>
      <c r="K29" s="229" t="s">
        <v>26</v>
      </c>
    </row>
    <row r="30" spans="1:11" x14ac:dyDescent="0.25">
      <c r="A30" s="218"/>
      <c r="B30" s="260" t="s">
        <v>4</v>
      </c>
      <c r="C30" s="261" t="s">
        <v>5</v>
      </c>
      <c r="D30" s="223"/>
      <c r="E30" s="223"/>
      <c r="F30" s="223"/>
      <c r="G30" s="225"/>
      <c r="H30" s="251" t="s">
        <v>6</v>
      </c>
      <c r="I30" s="251" t="s">
        <v>17</v>
      </c>
      <c r="J30" s="230"/>
      <c r="K30" s="232"/>
    </row>
    <row r="31" spans="1:11" ht="15.75" thickBot="1" x14ac:dyDescent="0.3">
      <c r="A31" s="219"/>
      <c r="B31" s="259"/>
      <c r="C31" s="262"/>
      <c r="D31" s="224"/>
      <c r="E31" s="224"/>
      <c r="F31" s="224"/>
      <c r="G31" s="226"/>
      <c r="H31" s="233"/>
      <c r="I31" s="252"/>
      <c r="J31" s="231"/>
      <c r="K31" s="233"/>
    </row>
    <row r="32" spans="1:11" ht="48" customHeight="1" thickBot="1" x14ac:dyDescent="0.3">
      <c r="A32" s="68">
        <v>1</v>
      </c>
      <c r="B32" s="68" t="s">
        <v>107</v>
      </c>
      <c r="C32" s="91" t="s">
        <v>108</v>
      </c>
      <c r="D32" s="68" t="s">
        <v>84</v>
      </c>
      <c r="E32" s="69" t="s">
        <v>109</v>
      </c>
      <c r="F32" s="68">
        <v>16</v>
      </c>
      <c r="G32" s="68" t="s">
        <v>110</v>
      </c>
      <c r="H32" s="68">
        <v>13</v>
      </c>
      <c r="I32" s="68">
        <v>22</v>
      </c>
      <c r="J32" s="97">
        <v>43050</v>
      </c>
      <c r="K32" s="87">
        <v>60000</v>
      </c>
    </row>
    <row r="33" spans="1:11" ht="15.75" thickBot="1" x14ac:dyDescent="0.3">
      <c r="A33" s="75">
        <f>SUM(A32:A32)</f>
        <v>1</v>
      </c>
      <c r="B33" s="240" t="s">
        <v>96</v>
      </c>
      <c r="C33" s="246"/>
      <c r="D33" s="246"/>
      <c r="E33" s="247"/>
      <c r="F33" s="113">
        <f>+F32</f>
        <v>16</v>
      </c>
      <c r="G33" s="112"/>
      <c r="H33" s="113">
        <f>+H32</f>
        <v>13</v>
      </c>
      <c r="I33" s="113">
        <f>+I32</f>
        <v>22</v>
      </c>
      <c r="J33" s="114">
        <f>+J32</f>
        <v>43050</v>
      </c>
      <c r="K33" s="88">
        <f>+K32</f>
        <v>60000</v>
      </c>
    </row>
    <row r="34" spans="1:11" ht="15.75" thickBot="1" x14ac:dyDescent="0.3">
      <c r="A34" s="255" t="s">
        <v>11</v>
      </c>
      <c r="B34" s="249"/>
      <c r="C34" s="249"/>
      <c r="D34" s="249"/>
      <c r="E34" s="249"/>
      <c r="F34" s="249"/>
      <c r="G34" s="249"/>
      <c r="H34" s="62"/>
      <c r="I34" s="50"/>
      <c r="J34" s="111" t="s">
        <v>14</v>
      </c>
      <c r="K34" s="111">
        <f>+K33*1.1</f>
        <v>66000</v>
      </c>
    </row>
    <row r="35" spans="1:11" ht="15.75" thickBot="1" x14ac:dyDescent="0.3">
      <c r="A35" s="256" t="s">
        <v>75</v>
      </c>
      <c r="B35" s="257"/>
      <c r="C35" s="257"/>
      <c r="D35" s="257"/>
      <c r="E35" s="257"/>
      <c r="F35" s="257"/>
      <c r="G35" s="257"/>
      <c r="H35" s="51"/>
      <c r="I35" s="51"/>
      <c r="J35" s="248">
        <f>+K34+J33</f>
        <v>109050</v>
      </c>
      <c r="K35" s="249"/>
    </row>
    <row r="37" spans="1:11" ht="15.75" thickBot="1" x14ac:dyDescent="0.3">
      <c r="A37" s="266" t="s">
        <v>112</v>
      </c>
      <c r="B37" s="266"/>
      <c r="C37" s="266"/>
      <c r="D37" s="266"/>
      <c r="E37" s="15"/>
      <c r="F37" s="15"/>
      <c r="G37" s="15"/>
      <c r="H37" s="52"/>
      <c r="I37" s="52"/>
      <c r="J37" s="53"/>
      <c r="K37" s="54"/>
    </row>
    <row r="38" spans="1:11" ht="15.75" thickBot="1" x14ac:dyDescent="0.3">
      <c r="A38" s="217" t="s">
        <v>0</v>
      </c>
      <c r="B38" s="217" t="s">
        <v>4</v>
      </c>
      <c r="C38" s="228" t="s">
        <v>5</v>
      </c>
      <c r="D38" s="222" t="s">
        <v>2</v>
      </c>
      <c r="E38" s="222" t="s">
        <v>21</v>
      </c>
      <c r="F38" s="222" t="s">
        <v>50</v>
      </c>
      <c r="G38" s="217" t="s">
        <v>3</v>
      </c>
      <c r="H38" s="227" t="s">
        <v>7</v>
      </c>
      <c r="I38" s="228"/>
      <c r="J38" s="229" t="s">
        <v>25</v>
      </c>
      <c r="K38" s="229" t="s">
        <v>26</v>
      </c>
    </row>
    <row r="39" spans="1:11" x14ac:dyDescent="0.25">
      <c r="A39" s="218"/>
      <c r="B39" s="260" t="s">
        <v>4</v>
      </c>
      <c r="C39" s="261" t="s">
        <v>5</v>
      </c>
      <c r="D39" s="223"/>
      <c r="E39" s="223"/>
      <c r="F39" s="223"/>
      <c r="G39" s="225"/>
      <c r="H39" s="251" t="s">
        <v>6</v>
      </c>
      <c r="I39" s="251" t="s">
        <v>17</v>
      </c>
      <c r="J39" s="230"/>
      <c r="K39" s="232"/>
    </row>
    <row r="40" spans="1:11" ht="15.75" thickBot="1" x14ac:dyDescent="0.3">
      <c r="A40" s="219"/>
      <c r="B40" s="259"/>
      <c r="C40" s="262"/>
      <c r="D40" s="224"/>
      <c r="E40" s="224"/>
      <c r="F40" s="224"/>
      <c r="G40" s="226"/>
      <c r="H40" s="233"/>
      <c r="I40" s="252"/>
      <c r="J40" s="231"/>
      <c r="K40" s="233"/>
    </row>
    <row r="41" spans="1:11" ht="58.5" thickBot="1" x14ac:dyDescent="0.3">
      <c r="A41" s="116">
        <v>1</v>
      </c>
      <c r="B41" s="118" t="s">
        <v>113</v>
      </c>
      <c r="C41" s="119" t="s">
        <v>114</v>
      </c>
      <c r="D41" s="120" t="s">
        <v>115</v>
      </c>
      <c r="E41" s="69" t="s">
        <v>116</v>
      </c>
      <c r="F41" s="68">
        <v>64</v>
      </c>
      <c r="G41" s="68" t="s">
        <v>117</v>
      </c>
      <c r="H41" s="68">
        <v>0</v>
      </c>
      <c r="I41" s="68">
        <v>44</v>
      </c>
      <c r="J41" s="97">
        <v>120000</v>
      </c>
      <c r="K41" s="87">
        <v>132000</v>
      </c>
    </row>
    <row r="42" spans="1:11" ht="15.75" thickBot="1" x14ac:dyDescent="0.3">
      <c r="A42" s="75">
        <f>SUM(A41:A41)</f>
        <v>1</v>
      </c>
      <c r="B42" s="240" t="s">
        <v>96</v>
      </c>
      <c r="C42" s="246"/>
      <c r="D42" s="246"/>
      <c r="E42" s="247"/>
      <c r="F42" s="113">
        <f>+F41</f>
        <v>64</v>
      </c>
      <c r="G42" s="112"/>
      <c r="H42" s="113">
        <f>+H41</f>
        <v>0</v>
      </c>
      <c r="I42" s="113">
        <f>+I41</f>
        <v>44</v>
      </c>
      <c r="J42" s="114">
        <f>+J41</f>
        <v>120000</v>
      </c>
      <c r="K42" s="88">
        <f>+K41</f>
        <v>132000</v>
      </c>
    </row>
    <row r="43" spans="1:11" ht="15.75" thickBot="1" x14ac:dyDescent="0.3">
      <c r="A43" s="255" t="s">
        <v>11</v>
      </c>
      <c r="B43" s="249"/>
      <c r="C43" s="249"/>
      <c r="D43" s="249"/>
      <c r="E43" s="249"/>
      <c r="F43" s="249"/>
      <c r="G43" s="249"/>
      <c r="H43" s="62"/>
      <c r="I43" s="50"/>
      <c r="J43" s="111" t="s">
        <v>14</v>
      </c>
      <c r="K43" s="111">
        <f>+K42*1.1</f>
        <v>145200</v>
      </c>
    </row>
    <row r="44" spans="1:11" ht="15.75" thickBot="1" x14ac:dyDescent="0.3">
      <c r="A44" s="256" t="s">
        <v>75</v>
      </c>
      <c r="B44" s="257"/>
      <c r="C44" s="257"/>
      <c r="D44" s="257"/>
      <c r="E44" s="257"/>
      <c r="F44" s="257"/>
      <c r="G44" s="257"/>
      <c r="H44" s="51"/>
      <c r="I44" s="51"/>
      <c r="J44" s="248">
        <f>+K43+J42</f>
        <v>265200</v>
      </c>
      <c r="K44" s="249"/>
    </row>
    <row r="47" spans="1:11" ht="15.75" thickBot="1" x14ac:dyDescent="0.3">
      <c r="A47" s="266" t="s">
        <v>102</v>
      </c>
      <c r="B47" s="266"/>
      <c r="C47" s="266"/>
      <c r="D47" s="266"/>
      <c r="E47" s="15"/>
      <c r="F47" s="15"/>
      <c r="G47" s="15"/>
      <c r="H47" s="52"/>
      <c r="I47" s="52"/>
      <c r="J47" s="53"/>
      <c r="K47" s="54"/>
    </row>
    <row r="48" spans="1:11" ht="15.75" thickBot="1" x14ac:dyDescent="0.3">
      <c r="A48" s="217" t="s">
        <v>0</v>
      </c>
      <c r="B48" s="217" t="s">
        <v>4</v>
      </c>
      <c r="C48" s="228" t="s">
        <v>5</v>
      </c>
      <c r="D48" s="222" t="s">
        <v>2</v>
      </c>
      <c r="E48" s="222" t="s">
        <v>21</v>
      </c>
      <c r="F48" s="222" t="s">
        <v>50</v>
      </c>
      <c r="G48" s="217" t="s">
        <v>3</v>
      </c>
      <c r="H48" s="227" t="s">
        <v>7</v>
      </c>
      <c r="I48" s="228"/>
      <c r="J48" s="229" t="s">
        <v>25</v>
      </c>
      <c r="K48" s="229" t="s">
        <v>26</v>
      </c>
    </row>
    <row r="49" spans="1:11" x14ac:dyDescent="0.25">
      <c r="A49" s="218"/>
      <c r="B49" s="260" t="s">
        <v>4</v>
      </c>
      <c r="C49" s="261" t="s">
        <v>5</v>
      </c>
      <c r="D49" s="223"/>
      <c r="E49" s="223"/>
      <c r="F49" s="223"/>
      <c r="G49" s="225"/>
      <c r="H49" s="251" t="s">
        <v>6</v>
      </c>
      <c r="I49" s="251" t="s">
        <v>17</v>
      </c>
      <c r="J49" s="230"/>
      <c r="K49" s="232"/>
    </row>
    <row r="50" spans="1:11" ht="15.75" thickBot="1" x14ac:dyDescent="0.3">
      <c r="A50" s="219"/>
      <c r="B50" s="259"/>
      <c r="C50" s="262"/>
      <c r="D50" s="224"/>
      <c r="E50" s="224"/>
      <c r="F50" s="224"/>
      <c r="G50" s="226"/>
      <c r="H50" s="233"/>
      <c r="I50" s="252"/>
      <c r="J50" s="231"/>
      <c r="K50" s="233"/>
    </row>
    <row r="51" spans="1:11" ht="43.5" thickBot="1" x14ac:dyDescent="0.3">
      <c r="A51" s="68">
        <v>1</v>
      </c>
      <c r="B51" s="68" t="s">
        <v>76</v>
      </c>
      <c r="C51" s="91" t="s">
        <v>103</v>
      </c>
      <c r="D51" s="68" t="s">
        <v>104</v>
      </c>
      <c r="E51" s="69" t="s">
        <v>105</v>
      </c>
      <c r="F51" s="68">
        <v>16</v>
      </c>
      <c r="G51" s="68" t="s">
        <v>106</v>
      </c>
      <c r="H51" s="68">
        <v>12</v>
      </c>
      <c r="I51" s="68">
        <v>35</v>
      </c>
      <c r="J51" s="97">
        <v>45000</v>
      </c>
      <c r="K51" s="87">
        <v>37000</v>
      </c>
    </row>
    <row r="52" spans="1:11" ht="15.75" thickBot="1" x14ac:dyDescent="0.3">
      <c r="A52" s="75">
        <f>SUM(A51:A51)</f>
        <v>1</v>
      </c>
      <c r="B52" s="240" t="s">
        <v>96</v>
      </c>
      <c r="C52" s="246"/>
      <c r="D52" s="246"/>
      <c r="E52" s="247"/>
      <c r="F52" s="108">
        <f>+F51</f>
        <v>16</v>
      </c>
      <c r="G52" s="107"/>
      <c r="H52" s="108">
        <f>+H51</f>
        <v>12</v>
      </c>
      <c r="I52" s="108">
        <f>+I51</f>
        <v>35</v>
      </c>
      <c r="J52" s="114">
        <f>+J51</f>
        <v>45000</v>
      </c>
      <c r="K52" s="88">
        <f>+K51</f>
        <v>37000</v>
      </c>
    </row>
    <row r="53" spans="1:11" ht="15.75" thickBot="1" x14ac:dyDescent="0.3">
      <c r="A53" s="255" t="s">
        <v>11</v>
      </c>
      <c r="B53" s="249"/>
      <c r="C53" s="249"/>
      <c r="D53" s="249"/>
      <c r="E53" s="249"/>
      <c r="F53" s="249"/>
      <c r="G53" s="249"/>
      <c r="H53" s="62"/>
      <c r="I53" s="50"/>
      <c r="J53" s="109" t="s">
        <v>14</v>
      </c>
      <c r="K53" s="109">
        <f>+K52*1.1</f>
        <v>40700</v>
      </c>
    </row>
    <row r="54" spans="1:11" ht="15.75" thickBot="1" x14ac:dyDescent="0.3">
      <c r="A54" s="256" t="s">
        <v>75</v>
      </c>
      <c r="B54" s="257"/>
      <c r="C54" s="257"/>
      <c r="D54" s="257"/>
      <c r="E54" s="257"/>
      <c r="F54" s="257"/>
      <c r="G54" s="257"/>
      <c r="H54" s="51"/>
      <c r="I54" s="51"/>
      <c r="J54" s="248">
        <f>+K53+J52</f>
        <v>85700</v>
      </c>
      <c r="K54" s="249"/>
    </row>
    <row r="57" spans="1:11" x14ac:dyDescent="0.25">
      <c r="A57" s="18" t="s">
        <v>15</v>
      </c>
      <c r="B57" s="18"/>
      <c r="C57" s="123">
        <v>5</v>
      </c>
      <c r="D57" s="250" t="s">
        <v>43</v>
      </c>
      <c r="E57" s="250"/>
      <c r="F57" s="250"/>
      <c r="G57" s="250"/>
      <c r="H57" s="250"/>
    </row>
    <row r="58" spans="1:11" x14ac:dyDescent="0.25">
      <c r="A58" s="18" t="s">
        <v>8</v>
      </c>
      <c r="B58" s="18"/>
      <c r="C58" s="123">
        <v>0</v>
      </c>
      <c r="D58" s="110"/>
      <c r="E58" s="110"/>
      <c r="F58" s="110"/>
      <c r="G58" s="110"/>
      <c r="H58" s="110"/>
    </row>
    <row r="59" spans="1:11" x14ac:dyDescent="0.25">
      <c r="A59" s="11" t="s">
        <v>45</v>
      </c>
      <c r="B59" s="9"/>
      <c r="C59" s="123">
        <v>3</v>
      </c>
      <c r="D59" s="253" t="s">
        <v>64</v>
      </c>
      <c r="E59" s="253"/>
      <c r="F59" s="253"/>
      <c r="G59" s="124">
        <f>+J52+J42+J33+J24+J14</f>
        <v>657720</v>
      </c>
      <c r="H59" s="59"/>
    </row>
    <row r="60" spans="1:11" x14ac:dyDescent="0.25">
      <c r="A60" s="269" t="s">
        <v>19</v>
      </c>
      <c r="B60" s="269"/>
      <c r="C60" s="123">
        <v>0</v>
      </c>
      <c r="D60" s="264" t="s">
        <v>44</v>
      </c>
      <c r="E60" s="264"/>
      <c r="F60" s="264"/>
      <c r="G60" s="124">
        <f>+K53+K43+K34+K25+K15</f>
        <v>449900</v>
      </c>
      <c r="H60" s="59"/>
      <c r="K60" s="100" t="s">
        <v>14</v>
      </c>
    </row>
    <row r="61" spans="1:11" x14ac:dyDescent="0.25">
      <c r="A61" s="11" t="s">
        <v>122</v>
      </c>
      <c r="B61" s="9"/>
      <c r="C61" s="123">
        <f>+F52+F42+F33+F24+F14</f>
        <v>222</v>
      </c>
      <c r="G61" s="115"/>
      <c r="H61" s="59"/>
    </row>
    <row r="62" spans="1:11" x14ac:dyDescent="0.25">
      <c r="A62" s="11" t="s">
        <v>9</v>
      </c>
      <c r="B62" s="11"/>
      <c r="C62" s="123">
        <f>+H52+H42+H33+H24+H14</f>
        <v>207</v>
      </c>
      <c r="E62" s="254" t="s">
        <v>47</v>
      </c>
      <c r="F62" s="254"/>
      <c r="G62" s="125">
        <f>+G60+G59</f>
        <v>1107620</v>
      </c>
      <c r="H62" s="59"/>
    </row>
    <row r="63" spans="1:11" x14ac:dyDescent="0.25">
      <c r="A63" s="11" t="s">
        <v>121</v>
      </c>
      <c r="B63" s="95"/>
      <c r="C63" s="123">
        <f>+I52+I42+I33+I24+I14</f>
        <v>104</v>
      </c>
      <c r="F63" s="36"/>
      <c r="G63" s="9"/>
      <c r="H63" s="59"/>
    </row>
    <row r="64" spans="1:11" x14ac:dyDescent="0.25">
      <c r="B64" s="20" t="s">
        <v>20</v>
      </c>
      <c r="C64" s="44">
        <f>+C63+C62</f>
        <v>311</v>
      </c>
    </row>
    <row r="68" spans="2:5" x14ac:dyDescent="0.25">
      <c r="C68" s="77" t="s">
        <v>63</v>
      </c>
      <c r="D68" s="76"/>
    </row>
    <row r="70" spans="2:5" x14ac:dyDescent="0.25">
      <c r="B70" s="18" t="s">
        <v>15</v>
      </c>
      <c r="C70" s="101">
        <v>5</v>
      </c>
      <c r="D70" s="11" t="s">
        <v>22</v>
      </c>
      <c r="E70" s="102">
        <v>207</v>
      </c>
    </row>
    <row r="71" spans="2:5" x14ac:dyDescent="0.25">
      <c r="B71" s="18" t="s">
        <v>8</v>
      </c>
      <c r="C71" s="101">
        <v>0</v>
      </c>
      <c r="D71" s="11" t="s">
        <v>61</v>
      </c>
      <c r="E71" s="102">
        <v>104</v>
      </c>
    </row>
    <row r="72" spans="2:5" x14ac:dyDescent="0.25">
      <c r="B72" s="11" t="s">
        <v>45</v>
      </c>
      <c r="C72" s="101">
        <v>3</v>
      </c>
      <c r="D72" s="11" t="s">
        <v>62</v>
      </c>
      <c r="E72" s="103">
        <v>311</v>
      </c>
    </row>
    <row r="73" spans="2:5" x14ac:dyDescent="0.25">
      <c r="B73" s="18" t="s">
        <v>19</v>
      </c>
      <c r="C73" s="17">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30" workbookViewId="0">
      <selection activeCell="E61" sqref="E6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267" t="s">
        <v>13</v>
      </c>
      <c r="B1" s="267"/>
      <c r="C1" s="267"/>
      <c r="D1" s="267"/>
      <c r="E1" s="267"/>
      <c r="F1" s="267"/>
      <c r="G1" s="267"/>
      <c r="H1" s="267"/>
      <c r="I1" s="267"/>
    </row>
    <row r="2" spans="1:11" ht="15.75" x14ac:dyDescent="0.25">
      <c r="A2" s="267" t="s">
        <v>16</v>
      </c>
      <c r="B2" s="267"/>
      <c r="C2" s="267"/>
      <c r="D2" s="267"/>
      <c r="E2" s="267"/>
      <c r="F2" s="267"/>
      <c r="G2" s="267"/>
      <c r="H2" s="267"/>
      <c r="I2" s="267"/>
    </row>
    <row r="3" spans="1:11" ht="15.75" x14ac:dyDescent="0.25">
      <c r="A3" s="8"/>
      <c r="B3" s="8"/>
      <c r="C3" s="8"/>
      <c r="D3" s="8"/>
      <c r="E3" s="8"/>
      <c r="F3" s="8"/>
      <c r="G3" s="8"/>
      <c r="H3" s="8"/>
      <c r="I3" s="8"/>
    </row>
    <row r="4" spans="1:11" ht="15.75" x14ac:dyDescent="0.25">
      <c r="A4" s="268" t="s">
        <v>52</v>
      </c>
      <c r="B4" s="268"/>
      <c r="C4" s="268"/>
      <c r="D4" s="268"/>
      <c r="E4" s="268"/>
      <c r="F4" s="268"/>
      <c r="G4" s="268"/>
      <c r="H4" s="268"/>
      <c r="I4" s="268"/>
    </row>
    <row r="5" spans="1:11" x14ac:dyDescent="0.25">
      <c r="A5" s="2"/>
      <c r="B5" s="2"/>
      <c r="C5" s="2"/>
      <c r="D5" s="2"/>
      <c r="E5" s="2"/>
      <c r="F5" s="2"/>
      <c r="G5" s="2"/>
      <c r="H5" s="2"/>
      <c r="I5" s="2"/>
    </row>
    <row r="6" spans="1:11" ht="15.75" thickBot="1" x14ac:dyDescent="0.3">
      <c r="A6" s="297" t="s">
        <v>129</v>
      </c>
      <c r="B6" s="298"/>
      <c r="C6" s="298"/>
      <c r="D6" s="126"/>
      <c r="E6" s="126"/>
      <c r="F6" s="126"/>
      <c r="G6" s="126"/>
      <c r="H6" s="127"/>
      <c r="I6" s="127"/>
      <c r="J6" s="128"/>
      <c r="K6" s="129"/>
    </row>
    <row r="7" spans="1:11" ht="15.75" thickBot="1" x14ac:dyDescent="0.3">
      <c r="A7" s="271" t="s">
        <v>0</v>
      </c>
      <c r="B7" s="271" t="s">
        <v>39</v>
      </c>
      <c r="C7" s="276" t="s">
        <v>5</v>
      </c>
      <c r="D7" s="271" t="s">
        <v>2</v>
      </c>
      <c r="E7" s="271" t="s">
        <v>21</v>
      </c>
      <c r="F7" s="271" t="s">
        <v>50</v>
      </c>
      <c r="G7" s="271" t="s">
        <v>3</v>
      </c>
      <c r="H7" s="289" t="s">
        <v>7</v>
      </c>
      <c r="I7" s="276"/>
      <c r="J7" s="290" t="s">
        <v>25</v>
      </c>
      <c r="K7" s="290" t="s">
        <v>26</v>
      </c>
    </row>
    <row r="8" spans="1:11" x14ac:dyDescent="0.25">
      <c r="A8" s="272"/>
      <c r="B8" s="274" t="s">
        <v>4</v>
      </c>
      <c r="C8" s="277" t="s">
        <v>5</v>
      </c>
      <c r="D8" s="274"/>
      <c r="E8" s="274"/>
      <c r="F8" s="274"/>
      <c r="G8" s="287"/>
      <c r="H8" s="290" t="s">
        <v>6</v>
      </c>
      <c r="I8" s="290" t="s">
        <v>17</v>
      </c>
      <c r="J8" s="291"/>
      <c r="K8" s="293"/>
    </row>
    <row r="9" spans="1:11" ht="15.75" thickBot="1" x14ac:dyDescent="0.3">
      <c r="A9" s="273"/>
      <c r="B9" s="275"/>
      <c r="C9" s="278"/>
      <c r="D9" s="275"/>
      <c r="E9" s="275"/>
      <c r="F9" s="275"/>
      <c r="G9" s="288"/>
      <c r="H9" s="294"/>
      <c r="I9" s="295"/>
      <c r="J9" s="292"/>
      <c r="K9" s="294"/>
    </row>
    <row r="10" spans="1:11" ht="66.75" customHeight="1" thickBot="1" x14ac:dyDescent="0.3">
      <c r="A10" s="137">
        <v>1</v>
      </c>
      <c r="B10" s="137" t="s">
        <v>126</v>
      </c>
      <c r="C10" s="136" t="s">
        <v>127</v>
      </c>
      <c r="D10" s="137" t="s">
        <v>126</v>
      </c>
      <c r="E10" s="138" t="s">
        <v>118</v>
      </c>
      <c r="F10" s="137">
        <v>2</v>
      </c>
      <c r="G10" s="137" t="s">
        <v>120</v>
      </c>
      <c r="H10" s="137">
        <v>22</v>
      </c>
      <c r="I10" s="137">
        <v>0</v>
      </c>
      <c r="J10" s="97">
        <v>0</v>
      </c>
      <c r="K10" s="97">
        <v>0</v>
      </c>
    </row>
    <row r="11" spans="1:11" ht="18" customHeight="1" thickBot="1" x14ac:dyDescent="0.3">
      <c r="A11" s="143">
        <f>SUM(A10:A10)</f>
        <v>1</v>
      </c>
      <c r="B11" s="279" t="s">
        <v>90</v>
      </c>
      <c r="C11" s="280"/>
      <c r="D11" s="280"/>
      <c r="E11" s="281"/>
      <c r="F11" s="153">
        <f>SUM(F10:F10)</f>
        <v>2</v>
      </c>
      <c r="G11" s="152"/>
      <c r="H11" s="153">
        <f>SUM(H10:H10)</f>
        <v>22</v>
      </c>
      <c r="I11" s="153">
        <f>SUM(I10:I10)</f>
        <v>0</v>
      </c>
      <c r="J11" s="121">
        <f>SUM(J10:J10)</f>
        <v>0</v>
      </c>
      <c r="K11" s="121">
        <f>SUM(K10:K10)</f>
        <v>0</v>
      </c>
    </row>
    <row r="12" spans="1:11" ht="17.25" customHeight="1" thickBot="1" x14ac:dyDescent="0.3">
      <c r="A12" s="282" t="s">
        <v>11</v>
      </c>
      <c r="B12" s="283"/>
      <c r="C12" s="283"/>
      <c r="D12" s="283"/>
      <c r="E12" s="283"/>
      <c r="F12" s="283"/>
      <c r="G12" s="283"/>
      <c r="H12" s="144"/>
      <c r="I12" s="145"/>
      <c r="J12" s="154" t="s">
        <v>14</v>
      </c>
      <c r="K12" s="154">
        <f>+K11*1.1</f>
        <v>0</v>
      </c>
    </row>
    <row r="13" spans="1:11" ht="18.75" customHeight="1" thickBot="1" x14ac:dyDescent="0.3">
      <c r="A13" s="284" t="s">
        <v>75</v>
      </c>
      <c r="B13" s="285"/>
      <c r="C13" s="285"/>
      <c r="D13" s="285"/>
      <c r="E13" s="285"/>
      <c r="F13" s="285"/>
      <c r="G13" s="285"/>
      <c r="H13" s="146"/>
      <c r="I13" s="146"/>
      <c r="J13" s="286">
        <f>+K12+J11</f>
        <v>0</v>
      </c>
      <c r="K13" s="283"/>
    </row>
    <row r="14" spans="1:11" x14ac:dyDescent="0.25">
      <c r="A14" s="130"/>
      <c r="B14" s="130"/>
      <c r="C14" s="130"/>
      <c r="D14" s="130"/>
      <c r="E14" s="130"/>
      <c r="F14" s="130"/>
      <c r="G14" s="130"/>
      <c r="H14" s="130"/>
      <c r="I14" s="130"/>
      <c r="J14" s="130"/>
      <c r="K14" s="130"/>
    </row>
    <row r="15" spans="1:11" ht="15.75" thickBot="1" x14ac:dyDescent="0.3">
      <c r="A15" s="270" t="s">
        <v>81</v>
      </c>
      <c r="B15" s="270"/>
      <c r="C15" s="270"/>
      <c r="D15" s="270"/>
      <c r="E15" s="139"/>
      <c r="F15" s="139"/>
      <c r="G15" s="139"/>
      <c r="H15" s="140"/>
      <c r="I15" s="140"/>
      <c r="J15" s="141"/>
      <c r="K15" s="142"/>
    </row>
    <row r="16" spans="1:11" ht="15.75" thickBot="1" x14ac:dyDescent="0.3">
      <c r="A16" s="271" t="s">
        <v>0</v>
      </c>
      <c r="B16" s="271" t="s">
        <v>4</v>
      </c>
      <c r="C16" s="276" t="s">
        <v>5</v>
      </c>
      <c r="D16" s="271" t="s">
        <v>2</v>
      </c>
      <c r="E16" s="271" t="s">
        <v>21</v>
      </c>
      <c r="F16" s="271" t="s">
        <v>50</v>
      </c>
      <c r="G16" s="271" t="s">
        <v>3</v>
      </c>
      <c r="H16" s="289" t="s">
        <v>7</v>
      </c>
      <c r="I16" s="276"/>
      <c r="J16" s="290" t="s">
        <v>25</v>
      </c>
      <c r="K16" s="290" t="s">
        <v>26</v>
      </c>
    </row>
    <row r="17" spans="1:11" x14ac:dyDescent="0.25">
      <c r="A17" s="272"/>
      <c r="B17" s="274" t="s">
        <v>4</v>
      </c>
      <c r="C17" s="277" t="s">
        <v>5</v>
      </c>
      <c r="D17" s="274"/>
      <c r="E17" s="274"/>
      <c r="F17" s="274"/>
      <c r="G17" s="287"/>
      <c r="H17" s="290" t="s">
        <v>6</v>
      </c>
      <c r="I17" s="290" t="s">
        <v>17</v>
      </c>
      <c r="J17" s="291"/>
      <c r="K17" s="293"/>
    </row>
    <row r="18" spans="1:11" ht="15.75" thickBot="1" x14ac:dyDescent="0.3">
      <c r="A18" s="273"/>
      <c r="B18" s="275"/>
      <c r="C18" s="278"/>
      <c r="D18" s="275"/>
      <c r="E18" s="275"/>
      <c r="F18" s="275"/>
      <c r="G18" s="288"/>
      <c r="H18" s="294"/>
      <c r="I18" s="295"/>
      <c r="J18" s="292"/>
      <c r="K18" s="294"/>
    </row>
    <row r="19" spans="1:11" ht="86.25" thickBot="1" x14ac:dyDescent="0.3">
      <c r="A19" s="137">
        <v>1</v>
      </c>
      <c r="B19" s="68" t="s">
        <v>123</v>
      </c>
      <c r="C19" s="136" t="s">
        <v>146</v>
      </c>
      <c r="D19" s="137" t="s">
        <v>84</v>
      </c>
      <c r="E19" s="138" t="s">
        <v>124</v>
      </c>
      <c r="F19" s="137">
        <v>40</v>
      </c>
      <c r="G19" s="137" t="s">
        <v>125</v>
      </c>
      <c r="H19" s="137">
        <v>22</v>
      </c>
      <c r="I19" s="137">
        <v>0</v>
      </c>
      <c r="J19" s="97">
        <v>143424.95000000001</v>
      </c>
      <c r="K19" s="97">
        <v>77400</v>
      </c>
    </row>
    <row r="20" spans="1:11" ht="15.75" thickBot="1" x14ac:dyDescent="0.3">
      <c r="A20" s="143">
        <f>SUM(A19:A19)</f>
        <v>1</v>
      </c>
      <c r="B20" s="279" t="s">
        <v>96</v>
      </c>
      <c r="C20" s="280"/>
      <c r="D20" s="280"/>
      <c r="E20" s="281"/>
      <c r="F20" s="119">
        <f>SUM(F19:F19)</f>
        <v>40</v>
      </c>
      <c r="G20" s="120"/>
      <c r="H20" s="119">
        <f>SUM(H19:H19)</f>
        <v>22</v>
      </c>
      <c r="I20" s="119">
        <f>SUM(I19:I19)</f>
        <v>0</v>
      </c>
      <c r="J20" s="149">
        <f>SUM(J19:J19)</f>
        <v>143424.95000000001</v>
      </c>
      <c r="K20" s="121">
        <f>SUM(K19:K19)</f>
        <v>77400</v>
      </c>
    </row>
    <row r="21" spans="1:11" ht="15.75" thickBot="1" x14ac:dyDescent="0.3">
      <c r="A21" s="282" t="s">
        <v>11</v>
      </c>
      <c r="B21" s="283"/>
      <c r="C21" s="283"/>
      <c r="D21" s="283"/>
      <c r="E21" s="283"/>
      <c r="F21" s="283"/>
      <c r="G21" s="283"/>
      <c r="H21" s="144"/>
      <c r="I21" s="145"/>
      <c r="J21" s="150" t="s">
        <v>14</v>
      </c>
      <c r="K21" s="150">
        <f>+K20*1.1</f>
        <v>85140</v>
      </c>
    </row>
    <row r="22" spans="1:11" ht="15.75" thickBot="1" x14ac:dyDescent="0.3">
      <c r="A22" s="284" t="s">
        <v>75</v>
      </c>
      <c r="B22" s="285"/>
      <c r="C22" s="285"/>
      <c r="D22" s="285"/>
      <c r="E22" s="285"/>
      <c r="F22" s="285"/>
      <c r="G22" s="285"/>
      <c r="H22" s="146"/>
      <c r="I22" s="146"/>
      <c r="J22" s="286">
        <f>+K21+J20</f>
        <v>228564.95</v>
      </c>
      <c r="K22" s="283"/>
    </row>
    <row r="23" spans="1:11" x14ac:dyDescent="0.25">
      <c r="A23" s="163"/>
      <c r="B23" s="164"/>
      <c r="C23" s="164"/>
      <c r="D23" s="164"/>
      <c r="E23" s="164"/>
      <c r="F23" s="164"/>
      <c r="G23" s="164"/>
      <c r="H23" s="140"/>
      <c r="I23" s="140"/>
      <c r="J23" s="165"/>
      <c r="K23" s="166"/>
    </row>
    <row r="24" spans="1:11" ht="15.75" thickBot="1" x14ac:dyDescent="0.3">
      <c r="A24" s="270" t="s">
        <v>112</v>
      </c>
      <c r="B24" s="270"/>
      <c r="C24" s="270"/>
      <c r="D24" s="270"/>
      <c r="E24" s="139"/>
      <c r="F24" s="139"/>
      <c r="G24" s="139"/>
      <c r="H24" s="140"/>
      <c r="I24" s="140"/>
      <c r="J24" s="141"/>
      <c r="K24" s="142"/>
    </row>
    <row r="25" spans="1:11" ht="15.75" thickBot="1" x14ac:dyDescent="0.3">
      <c r="A25" s="271" t="s">
        <v>0</v>
      </c>
      <c r="B25" s="271" t="s">
        <v>4</v>
      </c>
      <c r="C25" s="276" t="s">
        <v>5</v>
      </c>
      <c r="D25" s="271" t="s">
        <v>2</v>
      </c>
      <c r="E25" s="271" t="s">
        <v>21</v>
      </c>
      <c r="F25" s="271" t="s">
        <v>50</v>
      </c>
      <c r="G25" s="271" t="s">
        <v>3</v>
      </c>
      <c r="H25" s="289" t="s">
        <v>7</v>
      </c>
      <c r="I25" s="276"/>
      <c r="J25" s="290" t="s">
        <v>25</v>
      </c>
      <c r="K25" s="290" t="s">
        <v>26</v>
      </c>
    </row>
    <row r="26" spans="1:11" x14ac:dyDescent="0.25">
      <c r="A26" s="272"/>
      <c r="B26" s="274" t="s">
        <v>4</v>
      </c>
      <c r="C26" s="277" t="s">
        <v>5</v>
      </c>
      <c r="D26" s="274"/>
      <c r="E26" s="274"/>
      <c r="F26" s="274"/>
      <c r="G26" s="287"/>
      <c r="H26" s="290" t="s">
        <v>6</v>
      </c>
      <c r="I26" s="290" t="s">
        <v>17</v>
      </c>
      <c r="J26" s="291"/>
      <c r="K26" s="293"/>
    </row>
    <row r="27" spans="1:11" ht="15.75" thickBot="1" x14ac:dyDescent="0.3">
      <c r="A27" s="273"/>
      <c r="B27" s="275"/>
      <c r="C27" s="278"/>
      <c r="D27" s="275"/>
      <c r="E27" s="275"/>
      <c r="F27" s="275"/>
      <c r="G27" s="288"/>
      <c r="H27" s="294"/>
      <c r="I27" s="295"/>
      <c r="J27" s="292"/>
      <c r="K27" s="294"/>
    </row>
    <row r="28" spans="1:11" ht="39.75" customHeight="1" thickBot="1" x14ac:dyDescent="0.3">
      <c r="A28" s="137">
        <v>1</v>
      </c>
      <c r="B28" s="137" t="s">
        <v>133</v>
      </c>
      <c r="C28" s="97" t="s">
        <v>140</v>
      </c>
      <c r="D28" s="97" t="s">
        <v>134</v>
      </c>
      <c r="E28" s="137" t="s">
        <v>135</v>
      </c>
      <c r="F28" s="137">
        <v>2</v>
      </c>
      <c r="G28" s="97" t="s">
        <v>136</v>
      </c>
      <c r="H28" s="137">
        <v>34</v>
      </c>
      <c r="I28" s="137">
        <v>0</v>
      </c>
      <c r="J28" s="97">
        <v>0</v>
      </c>
      <c r="K28" s="97">
        <v>0</v>
      </c>
    </row>
    <row r="29" spans="1:11" ht="48" customHeight="1" thickBot="1" x14ac:dyDescent="0.3">
      <c r="A29" s="137">
        <v>1</v>
      </c>
      <c r="B29" s="137" t="s">
        <v>139</v>
      </c>
      <c r="C29" s="97" t="s">
        <v>137</v>
      </c>
      <c r="D29" s="97" t="s">
        <v>134</v>
      </c>
      <c r="E29" s="137" t="s">
        <v>138</v>
      </c>
      <c r="F29" s="137">
        <v>8</v>
      </c>
      <c r="G29" s="97" t="s">
        <v>136</v>
      </c>
      <c r="H29" s="137">
        <v>34</v>
      </c>
      <c r="I29" s="137">
        <v>19</v>
      </c>
      <c r="J29" s="97">
        <v>116536.8</v>
      </c>
      <c r="K29" s="97">
        <v>0</v>
      </c>
    </row>
    <row r="30" spans="1:11" ht="15" customHeight="1" thickBot="1" x14ac:dyDescent="0.3">
      <c r="A30" s="143">
        <f>+A29+A28</f>
        <v>2</v>
      </c>
      <c r="B30" s="279" t="s">
        <v>96</v>
      </c>
      <c r="C30" s="280"/>
      <c r="D30" s="280"/>
      <c r="E30" s="281"/>
      <c r="F30" s="148">
        <f>+F29+F28</f>
        <v>10</v>
      </c>
      <c r="G30" s="147"/>
      <c r="H30" s="148">
        <f>+H29+H28</f>
        <v>68</v>
      </c>
      <c r="I30" s="148">
        <f>+I29+I28</f>
        <v>19</v>
      </c>
      <c r="J30" s="149">
        <f>+J28+J29</f>
        <v>116536.8</v>
      </c>
      <c r="K30" s="121">
        <f>SUM(K28:K29)</f>
        <v>0</v>
      </c>
    </row>
    <row r="31" spans="1:11" ht="15.75" thickBot="1" x14ac:dyDescent="0.3">
      <c r="A31" s="282" t="s">
        <v>11</v>
      </c>
      <c r="B31" s="283"/>
      <c r="C31" s="283"/>
      <c r="D31" s="283"/>
      <c r="E31" s="283"/>
      <c r="F31" s="283"/>
      <c r="G31" s="283"/>
      <c r="H31" s="144"/>
      <c r="I31" s="145"/>
      <c r="J31" s="151" t="s">
        <v>14</v>
      </c>
      <c r="K31" s="151">
        <f>+K30*1.1</f>
        <v>0</v>
      </c>
    </row>
    <row r="32" spans="1:11" ht="15.75" thickBot="1" x14ac:dyDescent="0.3">
      <c r="A32" s="284" t="s">
        <v>75</v>
      </c>
      <c r="B32" s="285"/>
      <c r="C32" s="285"/>
      <c r="D32" s="285"/>
      <c r="E32" s="285"/>
      <c r="F32" s="285"/>
      <c r="G32" s="285"/>
      <c r="H32" s="146"/>
      <c r="I32" s="146"/>
      <c r="J32" s="286">
        <f>+K31+J30</f>
        <v>116536.8</v>
      </c>
      <c r="K32" s="283"/>
    </row>
    <row r="33" spans="1:12" x14ac:dyDescent="0.25">
      <c r="A33" s="130"/>
      <c r="B33" s="130"/>
      <c r="C33" s="130"/>
      <c r="D33" s="130"/>
      <c r="E33" s="130"/>
      <c r="F33" s="130"/>
      <c r="G33" s="130"/>
      <c r="H33" s="130"/>
      <c r="I33" s="130"/>
      <c r="J33" s="130"/>
      <c r="K33" s="130"/>
    </row>
    <row r="34" spans="1:12" x14ac:dyDescent="0.25">
      <c r="A34" s="155"/>
      <c r="B34" s="156"/>
      <c r="C34" s="156"/>
      <c r="D34" s="156"/>
      <c r="E34" s="156"/>
      <c r="F34" s="156"/>
      <c r="G34" s="156"/>
      <c r="H34" s="127"/>
      <c r="I34" s="127"/>
      <c r="J34" s="157"/>
      <c r="K34" s="158"/>
    </row>
    <row r="35" spans="1:12" ht="15.75" thickBot="1" x14ac:dyDescent="0.3">
      <c r="A35" s="270" t="s">
        <v>143</v>
      </c>
      <c r="B35" s="270"/>
      <c r="C35" s="270"/>
      <c r="D35" s="270"/>
      <c r="E35" s="126"/>
      <c r="F35" s="126"/>
      <c r="G35" s="126"/>
      <c r="H35" s="127"/>
      <c r="I35" s="127"/>
      <c r="J35" s="128"/>
      <c r="K35" s="129"/>
    </row>
    <row r="36" spans="1:12" ht="15.75" thickBot="1" x14ac:dyDescent="0.3">
      <c r="A36" s="271" t="s">
        <v>0</v>
      </c>
      <c r="B36" s="271" t="s">
        <v>4</v>
      </c>
      <c r="C36" s="276" t="s">
        <v>5</v>
      </c>
      <c r="D36" s="271" t="s">
        <v>2</v>
      </c>
      <c r="E36" s="271" t="s">
        <v>21</v>
      </c>
      <c r="F36" s="271" t="s">
        <v>50</v>
      </c>
      <c r="G36" s="271" t="s">
        <v>3</v>
      </c>
      <c r="H36" s="289" t="s">
        <v>7</v>
      </c>
      <c r="I36" s="276"/>
      <c r="J36" s="290" t="s">
        <v>25</v>
      </c>
      <c r="K36" s="290" t="s">
        <v>26</v>
      </c>
    </row>
    <row r="37" spans="1:12" x14ac:dyDescent="0.25">
      <c r="A37" s="272"/>
      <c r="B37" s="274" t="s">
        <v>4</v>
      </c>
      <c r="C37" s="277" t="s">
        <v>5</v>
      </c>
      <c r="D37" s="274"/>
      <c r="E37" s="274"/>
      <c r="F37" s="274"/>
      <c r="G37" s="287"/>
      <c r="H37" s="290" t="s">
        <v>6</v>
      </c>
      <c r="I37" s="290" t="s">
        <v>17</v>
      </c>
      <c r="J37" s="291"/>
      <c r="K37" s="293"/>
    </row>
    <row r="38" spans="1:12" ht="15.75" thickBot="1" x14ac:dyDescent="0.3">
      <c r="A38" s="273"/>
      <c r="B38" s="275"/>
      <c r="C38" s="278"/>
      <c r="D38" s="275"/>
      <c r="E38" s="275"/>
      <c r="F38" s="275"/>
      <c r="G38" s="288"/>
      <c r="H38" s="294"/>
      <c r="I38" s="295"/>
      <c r="J38" s="292"/>
      <c r="K38" s="294"/>
    </row>
    <row r="39" spans="1:12" ht="39.75" customHeight="1" thickBot="1" x14ac:dyDescent="0.3">
      <c r="A39" s="137">
        <v>1</v>
      </c>
      <c r="B39" s="137" t="s">
        <v>70</v>
      </c>
      <c r="C39" s="137" t="s">
        <v>144</v>
      </c>
      <c r="D39" s="137" t="s">
        <v>70</v>
      </c>
      <c r="E39" s="138" t="s">
        <v>130</v>
      </c>
      <c r="F39" s="137">
        <v>3</v>
      </c>
      <c r="G39" s="137" t="s">
        <v>131</v>
      </c>
      <c r="H39" s="137">
        <v>150</v>
      </c>
      <c r="I39" s="137">
        <v>0</v>
      </c>
      <c r="J39" s="161">
        <v>0</v>
      </c>
      <c r="K39" s="161">
        <v>0</v>
      </c>
      <c r="L39" s="160"/>
    </row>
    <row r="40" spans="1:12" ht="35.25" customHeight="1" thickBot="1" x14ac:dyDescent="0.3">
      <c r="A40" s="137">
        <v>1</v>
      </c>
      <c r="B40" s="137" t="s">
        <v>70</v>
      </c>
      <c r="C40" s="137" t="s">
        <v>145</v>
      </c>
      <c r="D40" s="137" t="s">
        <v>70</v>
      </c>
      <c r="E40" s="162" t="s">
        <v>148</v>
      </c>
      <c r="F40" s="137">
        <v>28</v>
      </c>
      <c r="G40" s="137" t="s">
        <v>131</v>
      </c>
      <c r="H40" s="137">
        <v>29</v>
      </c>
      <c r="I40" s="137">
        <v>0</v>
      </c>
      <c r="J40" s="161">
        <v>63000.67</v>
      </c>
      <c r="K40" s="161">
        <v>80400</v>
      </c>
      <c r="L40" s="160"/>
    </row>
    <row r="41" spans="1:12" ht="15.75" thickBot="1" x14ac:dyDescent="0.3">
      <c r="A41" s="143">
        <f>SUM(A39:A40)</f>
        <v>2</v>
      </c>
      <c r="B41" s="279" t="s">
        <v>96</v>
      </c>
      <c r="C41" s="280"/>
      <c r="D41" s="280"/>
      <c r="E41" s="281"/>
      <c r="F41" s="148">
        <f>SUM(F39:F40)</f>
        <v>31</v>
      </c>
      <c r="G41" s="147"/>
      <c r="H41" s="148">
        <f>SUM(H39:H40)</f>
        <v>179</v>
      </c>
      <c r="I41" s="148">
        <f>+I39</f>
        <v>0</v>
      </c>
      <c r="J41" s="149">
        <f>SUM(J39:J40)</f>
        <v>63000.67</v>
      </c>
      <c r="K41" s="121">
        <f>SUM(K39:K40)</f>
        <v>80400</v>
      </c>
      <c r="L41" s="160"/>
    </row>
    <row r="42" spans="1:12" ht="15.75" thickBot="1" x14ac:dyDescent="0.3">
      <c r="A42" s="282" t="s">
        <v>11</v>
      </c>
      <c r="B42" s="283"/>
      <c r="C42" s="283"/>
      <c r="D42" s="283"/>
      <c r="E42" s="283"/>
      <c r="F42" s="283"/>
      <c r="G42" s="283"/>
      <c r="H42" s="144"/>
      <c r="I42" s="145"/>
      <c r="J42" s="151" t="s">
        <v>14</v>
      </c>
      <c r="K42" s="151">
        <f>+K41*1.1</f>
        <v>88440</v>
      </c>
      <c r="L42" s="160"/>
    </row>
    <row r="43" spans="1:12" ht="15.75" thickBot="1" x14ac:dyDescent="0.3">
      <c r="A43" s="284" t="s">
        <v>75</v>
      </c>
      <c r="B43" s="285"/>
      <c r="C43" s="285"/>
      <c r="D43" s="285"/>
      <c r="E43" s="285"/>
      <c r="F43" s="285"/>
      <c r="G43" s="285"/>
      <c r="H43" s="146"/>
      <c r="I43" s="146"/>
      <c r="J43" s="286">
        <f>+K42+J41</f>
        <v>151440.66999999998</v>
      </c>
      <c r="K43" s="283"/>
      <c r="L43" s="160"/>
    </row>
    <row r="44" spans="1:12" x14ac:dyDescent="0.25">
      <c r="A44" s="163"/>
      <c r="B44" s="164"/>
      <c r="C44" s="164"/>
      <c r="D44" s="164"/>
      <c r="E44" s="164"/>
      <c r="F44" s="164"/>
      <c r="G44" s="164"/>
      <c r="H44" s="140"/>
      <c r="I44" s="140"/>
      <c r="J44" s="165"/>
      <c r="K44" s="166"/>
      <c r="L44" s="160"/>
    </row>
    <row r="45" spans="1:12" x14ac:dyDescent="0.25">
      <c r="A45" s="163"/>
      <c r="B45" s="164"/>
      <c r="C45" s="164"/>
      <c r="D45" s="164"/>
      <c r="E45" s="164"/>
      <c r="F45" s="164"/>
      <c r="G45" s="164"/>
      <c r="H45" s="140"/>
      <c r="I45" s="140"/>
      <c r="J45" s="165"/>
      <c r="K45" s="166"/>
      <c r="L45" s="160"/>
    </row>
    <row r="46" spans="1:12" ht="30" customHeight="1" x14ac:dyDescent="0.3">
      <c r="A46" s="159" t="s">
        <v>128</v>
      </c>
      <c r="B46" s="299" t="s">
        <v>132</v>
      </c>
      <c r="C46" s="299"/>
      <c r="D46" s="299"/>
      <c r="E46" s="299"/>
      <c r="F46" s="299"/>
      <c r="G46" s="299"/>
      <c r="H46" s="299"/>
      <c r="I46" s="140"/>
      <c r="J46" s="165"/>
      <c r="K46" s="166"/>
      <c r="L46" s="160"/>
    </row>
    <row r="47" spans="1:12" x14ac:dyDescent="0.25">
      <c r="A47" s="163"/>
      <c r="B47" s="164"/>
      <c r="C47" s="164"/>
      <c r="D47" s="164"/>
      <c r="E47" s="164"/>
      <c r="F47" s="164"/>
      <c r="G47" s="164"/>
      <c r="H47" s="140"/>
      <c r="I47" s="140"/>
      <c r="J47" s="165"/>
      <c r="K47" s="166"/>
      <c r="L47" s="160"/>
    </row>
    <row r="48" spans="1:12" x14ac:dyDescent="0.25">
      <c r="A48" s="163"/>
      <c r="B48" s="164"/>
      <c r="C48" s="164"/>
      <c r="D48" s="164"/>
      <c r="E48" s="164"/>
      <c r="F48" s="164"/>
      <c r="G48" s="164"/>
      <c r="H48" s="140"/>
      <c r="I48" s="140"/>
      <c r="J48" s="165"/>
      <c r="K48" s="166"/>
      <c r="L48" s="160"/>
    </row>
    <row r="49" spans="1:11" x14ac:dyDescent="0.25">
      <c r="A49" s="155"/>
      <c r="C49" s="156"/>
      <c r="D49" s="156"/>
      <c r="E49" s="156"/>
      <c r="F49" s="156"/>
      <c r="G49" s="156"/>
      <c r="H49" s="127"/>
      <c r="I49" s="127"/>
      <c r="J49" s="157"/>
      <c r="K49" s="158"/>
    </row>
    <row r="50" spans="1:11" ht="15.75" thickBot="1" x14ac:dyDescent="0.3">
      <c r="A50" s="171" t="s">
        <v>147</v>
      </c>
      <c r="B50" s="172"/>
      <c r="C50" s="173">
        <f>+C52+C53+C54+C55</f>
        <v>6</v>
      </c>
      <c r="D50" s="130"/>
      <c r="E50" s="130"/>
      <c r="F50" s="130"/>
      <c r="G50" s="130"/>
      <c r="H50" s="130"/>
      <c r="I50" s="130"/>
      <c r="J50" s="130"/>
      <c r="K50" s="130"/>
    </row>
    <row r="51" spans="1:11" x14ac:dyDescent="0.25">
      <c r="A51" s="168"/>
      <c r="B51" s="156"/>
      <c r="C51" s="170"/>
      <c r="D51" s="130"/>
      <c r="E51" s="130"/>
      <c r="F51" s="130"/>
      <c r="G51" s="130"/>
      <c r="H51" s="130"/>
      <c r="I51" s="130"/>
      <c r="J51" s="130"/>
      <c r="K51" s="130"/>
    </row>
    <row r="52" spans="1:11" x14ac:dyDescent="0.25">
      <c r="A52" s="167" t="s">
        <v>15</v>
      </c>
      <c r="B52" s="167"/>
      <c r="C52" s="102">
        <v>3</v>
      </c>
      <c r="D52" s="304"/>
      <c r="E52" s="304"/>
      <c r="F52" s="304"/>
      <c r="G52" s="304"/>
      <c r="H52" s="304"/>
      <c r="I52" s="130"/>
      <c r="J52" s="130"/>
      <c r="K52" s="130"/>
    </row>
    <row r="53" spans="1:11" x14ac:dyDescent="0.25">
      <c r="A53" s="167" t="s">
        <v>8</v>
      </c>
      <c r="B53" s="167"/>
      <c r="C53" s="102">
        <v>0</v>
      </c>
      <c r="D53" s="131"/>
      <c r="E53" s="131"/>
      <c r="F53" s="131"/>
      <c r="G53" s="131"/>
      <c r="H53" s="131"/>
      <c r="I53" s="130"/>
      <c r="J53" s="130"/>
      <c r="K53" s="130"/>
    </row>
    <row r="54" spans="1:11" x14ac:dyDescent="0.25">
      <c r="A54" s="300" t="s">
        <v>141</v>
      </c>
      <c r="B54" s="300"/>
      <c r="C54" s="102">
        <v>2</v>
      </c>
      <c r="D54" s="301" t="s">
        <v>64</v>
      </c>
      <c r="E54" s="301"/>
      <c r="F54" s="301"/>
      <c r="G54" s="124">
        <f>+J41+J30+J20+J11</f>
        <v>322962.42000000004</v>
      </c>
      <c r="H54" s="132"/>
      <c r="I54" s="130"/>
      <c r="J54" s="130"/>
      <c r="K54" s="130"/>
    </row>
    <row r="55" spans="1:11" x14ac:dyDescent="0.25">
      <c r="A55" s="300" t="s">
        <v>142</v>
      </c>
      <c r="B55" s="300"/>
      <c r="C55" s="102">
        <v>1</v>
      </c>
      <c r="D55" s="302" t="s">
        <v>44</v>
      </c>
      <c r="E55" s="302"/>
      <c r="F55" s="302"/>
      <c r="G55" s="124">
        <f>+K42+K31+K21+K12</f>
        <v>173580</v>
      </c>
      <c r="H55" s="132"/>
      <c r="I55" s="130"/>
      <c r="J55" s="130"/>
      <c r="K55" s="133" t="s">
        <v>14</v>
      </c>
    </row>
    <row r="56" spans="1:11" x14ac:dyDescent="0.25">
      <c r="A56" s="168" t="s">
        <v>122</v>
      </c>
      <c r="B56" s="169"/>
      <c r="C56" s="102">
        <f>+F41+F30+F20+F11</f>
        <v>83</v>
      </c>
      <c r="D56" s="160"/>
      <c r="E56" s="160"/>
      <c r="F56" s="160"/>
      <c r="G56" s="115"/>
      <c r="H56" s="132"/>
      <c r="I56" s="130"/>
      <c r="J56" s="130"/>
      <c r="K56" s="130"/>
    </row>
    <row r="57" spans="1:11" x14ac:dyDescent="0.25">
      <c r="A57" s="168" t="s">
        <v>9</v>
      </c>
      <c r="B57" s="168"/>
      <c r="C57" s="102">
        <f>+H11+H20+H30+H41</f>
        <v>291</v>
      </c>
      <c r="D57" s="160"/>
      <c r="E57" s="303" t="s">
        <v>47</v>
      </c>
      <c r="F57" s="303"/>
      <c r="G57" s="125">
        <f>+G55+G54</f>
        <v>496542.42000000004</v>
      </c>
      <c r="H57" s="132"/>
      <c r="I57" s="130"/>
      <c r="J57" s="130"/>
      <c r="K57" s="130"/>
    </row>
    <row r="58" spans="1:11" x14ac:dyDescent="0.25">
      <c r="A58" s="168" t="s">
        <v>121</v>
      </c>
      <c r="B58" s="174"/>
      <c r="C58" s="102">
        <f>+I41+I30+I20+I11</f>
        <v>19</v>
      </c>
      <c r="D58" s="130"/>
      <c r="E58" s="130"/>
      <c r="F58" s="134"/>
      <c r="G58" s="115"/>
      <c r="H58" s="132"/>
      <c r="I58" s="130"/>
      <c r="J58" s="130"/>
      <c r="K58" s="130"/>
    </row>
    <row r="59" spans="1:11" x14ac:dyDescent="0.25">
      <c r="A59" s="130"/>
      <c r="B59" s="175" t="s">
        <v>20</v>
      </c>
      <c r="C59" s="103">
        <f>+C58+C57</f>
        <v>310</v>
      </c>
      <c r="D59" s="130"/>
      <c r="E59" s="130"/>
      <c r="F59" s="130"/>
      <c r="G59" s="130"/>
      <c r="H59" s="130"/>
      <c r="I59" s="130"/>
      <c r="J59" s="130"/>
      <c r="K59" s="130"/>
    </row>
    <row r="60" spans="1:11" x14ac:dyDescent="0.25">
      <c r="A60" s="130"/>
      <c r="B60" s="130"/>
      <c r="C60" s="130"/>
      <c r="D60" s="130"/>
      <c r="E60" s="130"/>
      <c r="F60" s="130"/>
      <c r="G60" s="130"/>
      <c r="H60" s="130"/>
      <c r="I60" s="130"/>
      <c r="J60" s="133" t="s">
        <v>14</v>
      </c>
      <c r="K60" s="130"/>
    </row>
    <row r="61" spans="1:11" x14ac:dyDescent="0.25">
      <c r="A61" s="130"/>
      <c r="B61" s="130"/>
      <c r="C61" s="130"/>
      <c r="D61" s="130"/>
      <c r="E61" s="130"/>
      <c r="F61" s="130"/>
      <c r="G61" s="130"/>
      <c r="H61" s="130"/>
      <c r="I61" s="130"/>
      <c r="J61" s="133"/>
      <c r="K61" s="130"/>
    </row>
    <row r="62" spans="1:11" x14ac:dyDescent="0.25">
      <c r="A62" s="130"/>
      <c r="B62" s="130"/>
      <c r="C62" s="130"/>
      <c r="D62" s="130"/>
      <c r="E62" s="130"/>
      <c r="F62" s="130"/>
      <c r="G62" s="130"/>
      <c r="H62" s="130"/>
      <c r="I62" s="130"/>
      <c r="J62" s="133"/>
      <c r="K62" s="130"/>
    </row>
    <row r="63" spans="1:11" x14ac:dyDescent="0.25">
      <c r="A63" s="130"/>
      <c r="B63" s="130"/>
      <c r="C63" s="130"/>
      <c r="D63" s="130"/>
      <c r="E63" s="130"/>
      <c r="F63" s="130"/>
      <c r="G63" s="130"/>
      <c r="H63" s="130"/>
      <c r="I63" s="130"/>
      <c r="J63" s="130"/>
      <c r="K63" s="130"/>
    </row>
    <row r="64" spans="1:11" x14ac:dyDescent="0.25">
      <c r="A64" s="130"/>
      <c r="B64" s="130"/>
      <c r="C64" s="130"/>
      <c r="D64" s="130"/>
      <c r="E64" s="130"/>
      <c r="F64" s="130"/>
      <c r="G64" s="130"/>
      <c r="H64" s="130"/>
      <c r="I64" s="130"/>
      <c r="J64" s="130"/>
      <c r="K64" s="130"/>
    </row>
    <row r="65" spans="1:11" x14ac:dyDescent="0.25">
      <c r="A65" s="130"/>
      <c r="B65" s="130"/>
      <c r="C65" s="176" t="s">
        <v>63</v>
      </c>
      <c r="D65" s="135"/>
      <c r="E65" s="130"/>
      <c r="F65" s="130"/>
      <c r="G65" s="130"/>
      <c r="H65" s="130"/>
      <c r="I65" s="130"/>
      <c r="J65" s="130"/>
      <c r="K65" s="130"/>
    </row>
    <row r="66" spans="1:11" x14ac:dyDescent="0.25">
      <c r="A66" s="130"/>
      <c r="B66" s="130"/>
      <c r="C66" s="130"/>
      <c r="D66" s="130"/>
      <c r="E66" s="130"/>
      <c r="F66" s="130"/>
      <c r="G66" s="130"/>
      <c r="H66" s="130"/>
      <c r="I66" s="130"/>
      <c r="J66" s="130"/>
      <c r="K66" s="130"/>
    </row>
    <row r="67" spans="1:11" x14ac:dyDescent="0.25">
      <c r="A67" s="296" t="s">
        <v>15</v>
      </c>
      <c r="B67" s="296"/>
      <c r="C67" s="102">
        <v>4</v>
      </c>
      <c r="D67" s="168" t="s">
        <v>22</v>
      </c>
      <c r="E67" s="102">
        <f>+C57</f>
        <v>291</v>
      </c>
      <c r="F67" s="130"/>
      <c r="G67" s="130"/>
      <c r="H67" s="130"/>
      <c r="I67" s="130"/>
      <c r="J67" s="130"/>
      <c r="K67" s="130"/>
    </row>
    <row r="68" spans="1:11" x14ac:dyDescent="0.25">
      <c r="A68" s="296" t="s">
        <v>8</v>
      </c>
      <c r="B68" s="296"/>
      <c r="C68" s="102">
        <v>0</v>
      </c>
      <c r="D68" s="168" t="s">
        <v>61</v>
      </c>
      <c r="E68" s="102">
        <f>+C58</f>
        <v>19</v>
      </c>
      <c r="F68" s="130"/>
      <c r="G68" s="130"/>
      <c r="H68" s="130"/>
      <c r="I68" s="130"/>
      <c r="J68" s="130"/>
      <c r="K68" s="130"/>
    </row>
    <row r="69" spans="1:11" x14ac:dyDescent="0.25">
      <c r="A69" s="296" t="s">
        <v>141</v>
      </c>
      <c r="B69" s="296"/>
      <c r="C69" s="102">
        <v>2</v>
      </c>
      <c r="D69" s="168" t="s">
        <v>62</v>
      </c>
      <c r="E69" s="103">
        <f>+C59</f>
        <v>310</v>
      </c>
      <c r="F69" s="130"/>
      <c r="G69" s="130"/>
      <c r="H69" s="130"/>
      <c r="I69" s="130"/>
      <c r="J69" s="130"/>
      <c r="K69" s="130"/>
    </row>
    <row r="70" spans="1:11" x14ac:dyDescent="0.25">
      <c r="A70" s="296" t="s">
        <v>142</v>
      </c>
      <c r="B70" s="296"/>
      <c r="C70" s="102">
        <v>1</v>
      </c>
      <c r="D70" s="130"/>
      <c r="E70" s="130"/>
      <c r="F70" s="130"/>
      <c r="G70" s="130"/>
      <c r="H70" s="130"/>
      <c r="I70" s="130"/>
      <c r="J70" s="130"/>
      <c r="K70" s="130"/>
    </row>
    <row r="71" spans="1:11" x14ac:dyDescent="0.25">
      <c r="A71" s="130"/>
      <c r="B71" s="130"/>
      <c r="C71" s="130"/>
      <c r="D71" s="130"/>
      <c r="E71" s="130"/>
      <c r="F71" s="130"/>
      <c r="G71" s="130"/>
      <c r="H71" s="130"/>
      <c r="I71" s="130"/>
      <c r="J71" s="130"/>
      <c r="K71" s="130"/>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22" workbookViewId="0">
      <selection activeCell="A42" sqref="A42:B42"/>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267" t="s">
        <v>13</v>
      </c>
      <c r="B1" s="267"/>
      <c r="C1" s="267"/>
      <c r="D1" s="267"/>
      <c r="E1" s="267"/>
      <c r="F1" s="267"/>
      <c r="G1" s="267"/>
      <c r="H1" s="267"/>
      <c r="I1" s="267"/>
    </row>
    <row r="2" spans="1:11" ht="15.75" customHeight="1" x14ac:dyDescent="0.25">
      <c r="A2" s="267" t="s">
        <v>16</v>
      </c>
      <c r="B2" s="267"/>
      <c r="C2" s="267"/>
      <c r="D2" s="267"/>
      <c r="E2" s="267"/>
      <c r="F2" s="267"/>
      <c r="G2" s="267"/>
      <c r="H2" s="267"/>
      <c r="I2" s="267"/>
    </row>
    <row r="3" spans="1:11" ht="15.75" x14ac:dyDescent="0.25">
      <c r="A3" s="8"/>
      <c r="B3" s="8"/>
      <c r="C3" s="8"/>
      <c r="D3" s="8"/>
      <c r="E3" s="8"/>
      <c r="F3" s="8"/>
      <c r="G3" s="8"/>
      <c r="H3" s="8"/>
      <c r="I3" s="8"/>
    </row>
    <row r="4" spans="1:11" ht="15.75" customHeight="1" x14ac:dyDescent="0.25">
      <c r="A4" s="268" t="s">
        <v>53</v>
      </c>
      <c r="B4" s="268"/>
      <c r="C4" s="268"/>
      <c r="D4" s="268"/>
      <c r="E4" s="268"/>
      <c r="F4" s="268"/>
      <c r="G4" s="268"/>
      <c r="H4" s="268"/>
      <c r="I4" s="268"/>
    </row>
    <row r="5" spans="1:11" x14ac:dyDescent="0.25">
      <c r="A5" s="2"/>
      <c r="B5" s="2"/>
      <c r="C5" s="2"/>
      <c r="D5" s="2"/>
      <c r="E5" s="2"/>
      <c r="F5" s="2"/>
      <c r="G5" s="2"/>
      <c r="H5" s="2"/>
      <c r="I5" s="2"/>
    </row>
    <row r="6" spans="1:11" ht="15.75" thickBot="1" x14ac:dyDescent="0.3">
      <c r="A6" s="270" t="s">
        <v>81</v>
      </c>
      <c r="B6" s="270"/>
      <c r="C6" s="270"/>
      <c r="D6" s="270"/>
      <c r="E6" s="139"/>
      <c r="F6" s="139"/>
      <c r="G6" s="139"/>
      <c r="H6" s="140"/>
      <c r="I6" s="140"/>
      <c r="J6" s="141"/>
      <c r="K6" s="142"/>
    </row>
    <row r="7" spans="1:11" ht="15.75" thickBot="1" x14ac:dyDescent="0.3">
      <c r="A7" s="271" t="s">
        <v>0</v>
      </c>
      <c r="B7" s="271" t="s">
        <v>4</v>
      </c>
      <c r="C7" s="276" t="s">
        <v>5</v>
      </c>
      <c r="D7" s="271" t="s">
        <v>2</v>
      </c>
      <c r="E7" s="271" t="s">
        <v>21</v>
      </c>
      <c r="F7" s="271" t="s">
        <v>50</v>
      </c>
      <c r="G7" s="271" t="s">
        <v>3</v>
      </c>
      <c r="H7" s="289" t="s">
        <v>7</v>
      </c>
      <c r="I7" s="276"/>
      <c r="J7" s="290" t="s">
        <v>25</v>
      </c>
      <c r="K7" s="290" t="s">
        <v>26</v>
      </c>
    </row>
    <row r="8" spans="1:11" x14ac:dyDescent="0.25">
      <c r="A8" s="272"/>
      <c r="B8" s="274" t="s">
        <v>4</v>
      </c>
      <c r="C8" s="277" t="s">
        <v>5</v>
      </c>
      <c r="D8" s="274"/>
      <c r="E8" s="274"/>
      <c r="F8" s="274"/>
      <c r="G8" s="287"/>
      <c r="H8" s="290" t="s">
        <v>6</v>
      </c>
      <c r="I8" s="290" t="s">
        <v>17</v>
      </c>
      <c r="J8" s="291"/>
      <c r="K8" s="293"/>
    </row>
    <row r="9" spans="1:11" ht="15.75" thickBot="1" x14ac:dyDescent="0.3">
      <c r="A9" s="273"/>
      <c r="B9" s="275"/>
      <c r="C9" s="278"/>
      <c r="D9" s="275"/>
      <c r="E9" s="275"/>
      <c r="F9" s="275"/>
      <c r="G9" s="288"/>
      <c r="H9" s="294"/>
      <c r="I9" s="295"/>
      <c r="J9" s="292"/>
      <c r="K9" s="294"/>
    </row>
    <row r="10" spans="1:11" ht="72" thickBot="1" x14ac:dyDescent="0.3">
      <c r="A10" s="137">
        <v>1</v>
      </c>
      <c r="B10" s="68" t="s">
        <v>123</v>
      </c>
      <c r="C10" s="136" t="s">
        <v>146</v>
      </c>
      <c r="D10" s="137" t="s">
        <v>84</v>
      </c>
      <c r="E10" s="138" t="s">
        <v>173</v>
      </c>
      <c r="F10" s="137">
        <v>40</v>
      </c>
      <c r="G10" s="137" t="s">
        <v>125</v>
      </c>
      <c r="H10" s="137">
        <v>24</v>
      </c>
      <c r="I10" s="137">
        <v>1</v>
      </c>
      <c r="J10" s="97">
        <v>133500</v>
      </c>
      <c r="K10" s="97">
        <v>77400</v>
      </c>
    </row>
    <row r="11" spans="1:11" ht="43.5" thickBot="1" x14ac:dyDescent="0.3">
      <c r="A11" s="137">
        <v>1</v>
      </c>
      <c r="B11" s="68" t="s">
        <v>150</v>
      </c>
      <c r="C11" s="136" t="s">
        <v>149</v>
      </c>
      <c r="D11" s="137" t="s">
        <v>84</v>
      </c>
      <c r="E11" s="186" t="s">
        <v>151</v>
      </c>
      <c r="F11" s="137">
        <v>16</v>
      </c>
      <c r="G11" s="137" t="s">
        <v>152</v>
      </c>
      <c r="H11" s="137">
        <v>14</v>
      </c>
      <c r="I11" s="137">
        <v>23</v>
      </c>
      <c r="J11" s="97">
        <v>43515</v>
      </c>
      <c r="K11" s="97">
        <v>49000</v>
      </c>
    </row>
    <row r="12" spans="1:11" ht="57.75" thickBot="1" x14ac:dyDescent="0.3">
      <c r="A12" s="137">
        <v>1</v>
      </c>
      <c r="B12" s="68" t="s">
        <v>150</v>
      </c>
      <c r="C12" s="136" t="s">
        <v>149</v>
      </c>
      <c r="D12" s="137" t="s">
        <v>84</v>
      </c>
      <c r="E12" s="186" t="s">
        <v>153</v>
      </c>
      <c r="F12" s="137">
        <v>16</v>
      </c>
      <c r="G12" s="137" t="s">
        <v>154</v>
      </c>
      <c r="H12" s="137">
        <v>18</v>
      </c>
      <c r="I12" s="137">
        <v>19</v>
      </c>
      <c r="J12" s="97">
        <v>43515</v>
      </c>
      <c r="K12" s="97">
        <v>49000</v>
      </c>
    </row>
    <row r="13" spans="1:11" ht="35.25" customHeight="1" thickBot="1" x14ac:dyDescent="0.3">
      <c r="A13" s="137">
        <v>1</v>
      </c>
      <c r="B13" s="185" t="s">
        <v>161</v>
      </c>
      <c r="C13" s="184" t="s">
        <v>162</v>
      </c>
      <c r="D13" s="137" t="s">
        <v>84</v>
      </c>
      <c r="E13" s="189" t="s">
        <v>163</v>
      </c>
      <c r="F13" s="137">
        <v>16</v>
      </c>
      <c r="G13" s="188" t="s">
        <v>164</v>
      </c>
      <c r="H13" s="137">
        <v>11</v>
      </c>
      <c r="I13" s="137">
        <v>42</v>
      </c>
      <c r="J13" s="97">
        <v>54752</v>
      </c>
      <c r="K13" s="97">
        <v>68000</v>
      </c>
    </row>
    <row r="14" spans="1:11" ht="15.75" thickBot="1" x14ac:dyDescent="0.3">
      <c r="A14" s="182">
        <f>SUM(A10:A13)</f>
        <v>4</v>
      </c>
      <c r="B14" s="279" t="s">
        <v>96</v>
      </c>
      <c r="C14" s="280"/>
      <c r="D14" s="280"/>
      <c r="E14" s="281"/>
      <c r="F14" s="182">
        <f>SUM(F10:F13)</f>
        <v>88</v>
      </c>
      <c r="G14" s="181"/>
      <c r="H14" s="182">
        <f t="shared" ref="H14:K14" si="0">SUM(H10:H13)</f>
        <v>67</v>
      </c>
      <c r="I14" s="182">
        <f t="shared" si="0"/>
        <v>85</v>
      </c>
      <c r="J14" s="149">
        <f t="shared" si="0"/>
        <v>275282</v>
      </c>
      <c r="K14" s="149">
        <f t="shared" si="0"/>
        <v>243400</v>
      </c>
    </row>
    <row r="15" spans="1:11" ht="15.75" thickBot="1" x14ac:dyDescent="0.3">
      <c r="A15" s="282" t="s">
        <v>11</v>
      </c>
      <c r="B15" s="283"/>
      <c r="C15" s="283"/>
      <c r="D15" s="283"/>
      <c r="E15" s="283"/>
      <c r="F15" s="283"/>
      <c r="G15" s="283"/>
      <c r="H15" s="144"/>
      <c r="I15" s="145"/>
      <c r="J15" s="190" t="s">
        <v>14</v>
      </c>
      <c r="K15" s="190">
        <f>+K14*1.1</f>
        <v>267740</v>
      </c>
    </row>
    <row r="16" spans="1:11" ht="15.75" thickBot="1" x14ac:dyDescent="0.3">
      <c r="A16" s="284" t="s">
        <v>75</v>
      </c>
      <c r="B16" s="285"/>
      <c r="C16" s="285"/>
      <c r="D16" s="285"/>
      <c r="E16" s="285"/>
      <c r="F16" s="285"/>
      <c r="G16" s="285"/>
      <c r="H16" s="146"/>
      <c r="I16" s="146"/>
      <c r="J16" s="286">
        <f>+K15+J14</f>
        <v>543022</v>
      </c>
      <c r="K16" s="283"/>
    </row>
    <row r="19" spans="1:11" ht="15.75" thickBot="1" x14ac:dyDescent="0.3">
      <c r="A19" s="270" t="s">
        <v>112</v>
      </c>
      <c r="B19" s="270"/>
      <c r="C19" s="270"/>
      <c r="D19" s="270"/>
      <c r="E19" s="139"/>
      <c r="F19" s="139"/>
      <c r="G19" s="139"/>
      <c r="H19" s="140"/>
      <c r="I19" s="140"/>
      <c r="J19" s="141"/>
      <c r="K19" s="142"/>
    </row>
    <row r="20" spans="1:11" ht="15.75" thickBot="1" x14ac:dyDescent="0.3">
      <c r="A20" s="271" t="s">
        <v>0</v>
      </c>
      <c r="B20" s="271" t="s">
        <v>4</v>
      </c>
      <c r="C20" s="276" t="s">
        <v>5</v>
      </c>
      <c r="D20" s="271" t="s">
        <v>2</v>
      </c>
      <c r="E20" s="271" t="s">
        <v>21</v>
      </c>
      <c r="F20" s="271" t="s">
        <v>50</v>
      </c>
      <c r="G20" s="271" t="s">
        <v>3</v>
      </c>
      <c r="H20" s="289" t="s">
        <v>7</v>
      </c>
      <c r="I20" s="276"/>
      <c r="J20" s="290" t="s">
        <v>25</v>
      </c>
      <c r="K20" s="290" t="s">
        <v>26</v>
      </c>
    </row>
    <row r="21" spans="1:11" x14ac:dyDescent="0.25">
      <c r="A21" s="272"/>
      <c r="B21" s="274" t="s">
        <v>4</v>
      </c>
      <c r="C21" s="277" t="s">
        <v>5</v>
      </c>
      <c r="D21" s="274"/>
      <c r="E21" s="274"/>
      <c r="F21" s="274"/>
      <c r="G21" s="287"/>
      <c r="H21" s="290" t="s">
        <v>6</v>
      </c>
      <c r="I21" s="290" t="s">
        <v>17</v>
      </c>
      <c r="J21" s="291"/>
      <c r="K21" s="293"/>
    </row>
    <row r="22" spans="1:11" ht="15.75" thickBot="1" x14ac:dyDescent="0.3">
      <c r="A22" s="273"/>
      <c r="B22" s="275"/>
      <c r="C22" s="278"/>
      <c r="D22" s="275"/>
      <c r="E22" s="275"/>
      <c r="F22" s="275"/>
      <c r="G22" s="288"/>
      <c r="H22" s="294"/>
      <c r="I22" s="295"/>
      <c r="J22" s="292"/>
      <c r="K22" s="294"/>
    </row>
    <row r="23" spans="1:11" ht="47.25" customHeight="1" thickBot="1" x14ac:dyDescent="0.3">
      <c r="A23" s="137">
        <v>1</v>
      </c>
      <c r="B23" s="118" t="s">
        <v>113</v>
      </c>
      <c r="C23" s="182" t="s">
        <v>157</v>
      </c>
      <c r="D23" s="97" t="s">
        <v>134</v>
      </c>
      <c r="E23" s="137" t="s">
        <v>156</v>
      </c>
      <c r="F23" s="137">
        <v>64</v>
      </c>
      <c r="G23" s="97" t="s">
        <v>155</v>
      </c>
      <c r="H23" s="137">
        <v>0</v>
      </c>
      <c r="I23" s="137">
        <v>33</v>
      </c>
      <c r="J23" s="97">
        <v>103840</v>
      </c>
      <c r="K23" s="97">
        <v>132000</v>
      </c>
    </row>
    <row r="24" spans="1:11" ht="15.75" thickBot="1" x14ac:dyDescent="0.3">
      <c r="A24" s="143">
        <f>+A23</f>
        <v>1</v>
      </c>
      <c r="B24" s="279" t="s">
        <v>96</v>
      </c>
      <c r="C24" s="280"/>
      <c r="D24" s="280"/>
      <c r="E24" s="281"/>
      <c r="F24" s="182">
        <f>+F23</f>
        <v>64</v>
      </c>
      <c r="G24" s="181"/>
      <c r="H24" s="182">
        <f>+H23</f>
        <v>0</v>
      </c>
      <c r="I24" s="182">
        <f>+I23</f>
        <v>33</v>
      </c>
      <c r="J24" s="149">
        <f>+J23</f>
        <v>103840</v>
      </c>
      <c r="K24" s="149">
        <f>SUM(K23:K23)</f>
        <v>132000</v>
      </c>
    </row>
    <row r="25" spans="1:11" ht="15.75" thickBot="1" x14ac:dyDescent="0.3">
      <c r="A25" s="282" t="s">
        <v>11</v>
      </c>
      <c r="B25" s="283"/>
      <c r="C25" s="283"/>
      <c r="D25" s="283"/>
      <c r="E25" s="283"/>
      <c r="F25" s="283"/>
      <c r="G25" s="283"/>
      <c r="H25" s="144"/>
      <c r="I25" s="145"/>
      <c r="J25" s="183" t="s">
        <v>14</v>
      </c>
      <c r="K25" s="190">
        <f>+K24*1.1</f>
        <v>145200</v>
      </c>
    </row>
    <row r="26" spans="1:11" ht="15.75" thickBot="1" x14ac:dyDescent="0.3">
      <c r="A26" s="284" t="s">
        <v>75</v>
      </c>
      <c r="B26" s="285"/>
      <c r="C26" s="285"/>
      <c r="D26" s="285"/>
      <c r="E26" s="285"/>
      <c r="F26" s="285"/>
      <c r="G26" s="285"/>
      <c r="H26" s="146"/>
      <c r="I26" s="146"/>
      <c r="J26" s="286">
        <f>+K25+J24</f>
        <v>249040</v>
      </c>
      <c r="K26" s="283"/>
    </row>
    <row r="29" spans="1:11" ht="15.75" thickBot="1" x14ac:dyDescent="0.3">
      <c r="A29" s="216" t="s">
        <v>24</v>
      </c>
      <c r="B29" s="216"/>
      <c r="C29" s="216"/>
      <c r="D29" s="216"/>
      <c r="E29" s="216"/>
      <c r="F29" s="216"/>
      <c r="G29" s="216"/>
      <c r="H29" s="216"/>
      <c r="I29" s="216"/>
      <c r="J29" s="216"/>
      <c r="K29" s="216"/>
    </row>
    <row r="30" spans="1:11" ht="15.75" thickBot="1" x14ac:dyDescent="0.3">
      <c r="A30" s="217" t="s">
        <v>0</v>
      </c>
      <c r="B30" s="217" t="s">
        <v>4</v>
      </c>
      <c r="C30" s="228" t="s">
        <v>5</v>
      </c>
      <c r="D30" s="222" t="s">
        <v>2</v>
      </c>
      <c r="E30" s="222" t="s">
        <v>21</v>
      </c>
      <c r="F30" s="222" t="s">
        <v>50</v>
      </c>
      <c r="G30" s="217" t="s">
        <v>3</v>
      </c>
      <c r="H30" s="227" t="s">
        <v>7</v>
      </c>
      <c r="I30" s="228"/>
      <c r="J30" s="229" t="s">
        <v>25</v>
      </c>
      <c r="K30" s="229" t="s">
        <v>26</v>
      </c>
    </row>
    <row r="31" spans="1:11" x14ac:dyDescent="0.25">
      <c r="A31" s="218"/>
      <c r="B31" s="260"/>
      <c r="C31" s="261"/>
      <c r="D31" s="223"/>
      <c r="E31" s="223"/>
      <c r="F31" s="223"/>
      <c r="G31" s="225"/>
      <c r="H31" s="234" t="s">
        <v>6</v>
      </c>
      <c r="I31" s="234" t="s">
        <v>158</v>
      </c>
      <c r="J31" s="230"/>
      <c r="K31" s="232"/>
    </row>
    <row r="32" spans="1:11" ht="15.75" thickBot="1" x14ac:dyDescent="0.3">
      <c r="A32" s="219"/>
      <c r="B32" s="259"/>
      <c r="C32" s="262"/>
      <c r="D32" s="224"/>
      <c r="E32" s="224"/>
      <c r="F32" s="224"/>
      <c r="G32" s="226"/>
      <c r="H32" s="235"/>
      <c r="I32" s="236"/>
      <c r="J32" s="231"/>
      <c r="K32" s="233"/>
    </row>
    <row r="33" spans="1:11" ht="57.75" thickBot="1" x14ac:dyDescent="0.3">
      <c r="A33" s="21">
        <v>1</v>
      </c>
      <c r="B33" s="187" t="s">
        <v>159</v>
      </c>
      <c r="C33" s="187" t="s">
        <v>160</v>
      </c>
      <c r="D33" s="73" t="s">
        <v>28</v>
      </c>
      <c r="E33" s="73" t="s">
        <v>168</v>
      </c>
      <c r="F33" s="22">
        <v>8</v>
      </c>
      <c r="G33" s="90" t="s">
        <v>120</v>
      </c>
      <c r="H33" s="48">
        <v>42</v>
      </c>
      <c r="I33" s="48">
        <v>6</v>
      </c>
      <c r="J33" s="80">
        <v>44800</v>
      </c>
      <c r="K33" s="80">
        <v>60000</v>
      </c>
    </row>
    <row r="34" spans="1:11" ht="0.75" customHeight="1" thickBot="1" x14ac:dyDescent="0.3">
      <c r="A34" s="73">
        <v>1</v>
      </c>
      <c r="B34" s="21"/>
      <c r="C34" s="180"/>
      <c r="D34" s="21" t="s">
        <v>28</v>
      </c>
      <c r="E34" s="21"/>
      <c r="F34" s="23"/>
      <c r="G34" s="179"/>
      <c r="H34" s="179"/>
      <c r="I34" s="179"/>
      <c r="J34" s="81"/>
      <c r="K34" s="81"/>
    </row>
    <row r="35" spans="1:11" ht="15.75" thickBot="1" x14ac:dyDescent="0.3">
      <c r="A35" s="74">
        <f>SUM(A33:A34)</f>
        <v>2</v>
      </c>
      <c r="B35" s="240" t="s">
        <v>12</v>
      </c>
      <c r="C35" s="246"/>
      <c r="D35" s="246"/>
      <c r="E35" s="247"/>
      <c r="F35" s="99">
        <f>SUM(F33:F34)</f>
        <v>8</v>
      </c>
      <c r="G35" s="177"/>
      <c r="H35" s="180">
        <f>SUM(H33:H34)</f>
        <v>42</v>
      </c>
      <c r="I35" s="180">
        <f t="shared" ref="I35:K35" si="1">SUM(I33:I34)</f>
        <v>6</v>
      </c>
      <c r="J35" s="178">
        <f t="shared" si="1"/>
        <v>44800</v>
      </c>
      <c r="K35" s="178">
        <f t="shared" si="1"/>
        <v>60000</v>
      </c>
    </row>
    <row r="36" spans="1:11" ht="15.75" thickBot="1" x14ac:dyDescent="0.3">
      <c r="A36" s="237" t="s">
        <v>11</v>
      </c>
      <c r="B36" s="238"/>
      <c r="C36" s="238"/>
      <c r="D36" s="238"/>
      <c r="E36" s="238"/>
      <c r="F36" s="238"/>
      <c r="G36" s="239"/>
      <c r="H36" s="62"/>
      <c r="I36" s="62"/>
      <c r="J36" s="178" t="s">
        <v>14</v>
      </c>
      <c r="K36" s="64">
        <f>+K35*1.1</f>
        <v>66000</v>
      </c>
    </row>
    <row r="37" spans="1:11" ht="15.75" thickBot="1" x14ac:dyDescent="0.3">
      <c r="A37" s="240" t="s">
        <v>75</v>
      </c>
      <c r="B37" s="241"/>
      <c r="C37" s="241"/>
      <c r="D37" s="241"/>
      <c r="E37" s="241"/>
      <c r="F37" s="241"/>
      <c r="G37" s="242"/>
      <c r="H37" s="66"/>
      <c r="I37" s="66"/>
      <c r="J37" s="243">
        <f>+K36+J35</f>
        <v>110800</v>
      </c>
      <c r="K37" s="239"/>
    </row>
    <row r="42" spans="1:11" ht="16.5" thickBot="1" x14ac:dyDescent="0.3">
      <c r="A42" s="171" t="s">
        <v>147</v>
      </c>
      <c r="B42" s="172"/>
      <c r="C42" s="195">
        <f>+C44+C45</f>
        <v>6</v>
      </c>
    </row>
    <row r="43" spans="1:11" ht="15.75" x14ac:dyDescent="0.25">
      <c r="A43" s="168"/>
      <c r="B43" s="156"/>
      <c r="C43" s="196"/>
    </row>
    <row r="44" spans="1:11" ht="15.75" x14ac:dyDescent="0.25">
      <c r="A44" s="167" t="s">
        <v>15</v>
      </c>
      <c r="B44" s="167"/>
      <c r="C44" s="196">
        <v>5</v>
      </c>
    </row>
    <row r="45" spans="1:11" ht="15.75" x14ac:dyDescent="0.25">
      <c r="A45" s="167" t="s">
        <v>8</v>
      </c>
      <c r="B45" s="167"/>
      <c r="C45" s="196">
        <v>1</v>
      </c>
    </row>
    <row r="46" spans="1:11" ht="15" customHeight="1" x14ac:dyDescent="0.25">
      <c r="A46" s="300" t="s">
        <v>141</v>
      </c>
      <c r="B46" s="300"/>
      <c r="C46" s="196">
        <v>0</v>
      </c>
      <c r="E46" s="310" t="s">
        <v>165</v>
      </c>
      <c r="F46" s="310"/>
      <c r="G46" s="310"/>
      <c r="H46" s="305">
        <f>+J14+J24+J35</f>
        <v>423922</v>
      </c>
      <c r="I46" s="306"/>
    </row>
    <row r="47" spans="1:11" ht="15.75" x14ac:dyDescent="0.25">
      <c r="A47" s="300" t="s">
        <v>142</v>
      </c>
      <c r="B47" s="300"/>
      <c r="C47" s="196">
        <v>0</v>
      </c>
      <c r="E47" s="311" t="s">
        <v>166</v>
      </c>
      <c r="F47" s="311"/>
      <c r="G47" s="311"/>
      <c r="H47" s="307">
        <f>+K14+K24+K35</f>
        <v>435400</v>
      </c>
      <c r="I47" s="306"/>
    </row>
    <row r="48" spans="1:11" ht="15.75" x14ac:dyDescent="0.25">
      <c r="A48" s="168" t="s">
        <v>122</v>
      </c>
      <c r="B48" s="169"/>
      <c r="C48" s="196">
        <f>+F14+F24+F35</f>
        <v>160</v>
      </c>
      <c r="E48" s="191"/>
      <c r="F48" s="191"/>
      <c r="G48" s="191"/>
    </row>
    <row r="49" spans="1:9" ht="15.75" x14ac:dyDescent="0.25">
      <c r="A49" s="168" t="s">
        <v>9</v>
      </c>
      <c r="B49" s="168"/>
      <c r="C49" s="196">
        <f>+H14+H24+H35</f>
        <v>109</v>
      </c>
      <c r="E49" s="192" t="s">
        <v>167</v>
      </c>
      <c r="G49" s="193"/>
      <c r="H49" s="308">
        <f>+H47+H46</f>
        <v>859322</v>
      </c>
      <c r="I49" s="309"/>
    </row>
    <row r="50" spans="1:9" ht="15.75" x14ac:dyDescent="0.25">
      <c r="A50" s="168" t="s">
        <v>121</v>
      </c>
      <c r="B50" s="174"/>
      <c r="C50" s="196">
        <f>+I14+I24+I35</f>
        <v>124</v>
      </c>
    </row>
    <row r="51" spans="1:9" ht="15.75" x14ac:dyDescent="0.25">
      <c r="A51" s="130"/>
      <c r="B51" s="175" t="s">
        <v>20</v>
      </c>
      <c r="C51" s="195">
        <f>+C49+C50</f>
        <v>233</v>
      </c>
    </row>
    <row r="54" spans="1:9" ht="16.5" thickBot="1" x14ac:dyDescent="0.3">
      <c r="C54" s="197" t="s">
        <v>169</v>
      </c>
    </row>
    <row r="56" spans="1:9" ht="15.75" x14ac:dyDescent="0.25">
      <c r="A56" s="167" t="s">
        <v>15</v>
      </c>
      <c r="B56" s="167"/>
      <c r="C56" s="196">
        <v>5</v>
      </c>
      <c r="D56" s="167" t="s">
        <v>171</v>
      </c>
      <c r="E56" s="196">
        <v>109</v>
      </c>
    </row>
    <row r="57" spans="1:9" ht="15.75" x14ac:dyDescent="0.25">
      <c r="A57" s="167" t="s">
        <v>8</v>
      </c>
      <c r="B57" s="167"/>
      <c r="C57" s="196">
        <v>1</v>
      </c>
      <c r="D57" s="167" t="s">
        <v>172</v>
      </c>
      <c r="E57" s="196">
        <v>124</v>
      </c>
    </row>
    <row r="58" spans="1:9" ht="15.75" x14ac:dyDescent="0.25">
      <c r="A58" s="300" t="s">
        <v>141</v>
      </c>
      <c r="B58" s="300"/>
      <c r="C58" s="196">
        <v>0</v>
      </c>
      <c r="D58" s="194" t="s">
        <v>170</v>
      </c>
      <c r="E58" s="195">
        <f>+E56+E57</f>
        <v>233</v>
      </c>
    </row>
    <row r="59" spans="1:9" ht="15.75" x14ac:dyDescent="0.25">
      <c r="A59" s="300" t="s">
        <v>142</v>
      </c>
      <c r="B59" s="300"/>
      <c r="C59" s="196">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abSelected="1" topLeftCell="A43" workbookViewId="0">
      <selection activeCell="E45" sqref="E45"/>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267" t="s">
        <v>13</v>
      </c>
      <c r="B2" s="267"/>
      <c r="C2" s="267"/>
      <c r="D2" s="267"/>
      <c r="E2" s="267"/>
      <c r="F2" s="267"/>
      <c r="G2" s="267"/>
      <c r="H2" s="267"/>
    </row>
    <row r="3" spans="1:11" ht="15.75" x14ac:dyDescent="0.25">
      <c r="A3" s="267" t="s">
        <v>16</v>
      </c>
      <c r="B3" s="267"/>
      <c r="C3" s="267"/>
      <c r="D3" s="267"/>
      <c r="E3" s="267"/>
      <c r="F3" s="267"/>
      <c r="G3" s="267"/>
      <c r="H3" s="267"/>
    </row>
    <row r="4" spans="1:11" ht="15.75" x14ac:dyDescent="0.25">
      <c r="A4" s="8"/>
      <c r="B4" s="8"/>
      <c r="C4" s="8"/>
      <c r="D4" s="8"/>
      <c r="E4" s="8"/>
      <c r="F4" s="8"/>
      <c r="G4" s="8"/>
      <c r="H4" s="8"/>
    </row>
    <row r="5" spans="1:11" ht="15.75" x14ac:dyDescent="0.25">
      <c r="A5" s="268" t="s">
        <v>54</v>
      </c>
      <c r="B5" s="268"/>
      <c r="C5" s="268"/>
      <c r="D5" s="268"/>
      <c r="E5" s="268"/>
      <c r="F5" s="268"/>
      <c r="G5" s="268"/>
      <c r="H5" s="268"/>
    </row>
    <row r="6" spans="1:11" x14ac:dyDescent="0.25">
      <c r="A6" s="9"/>
      <c r="B6" s="9"/>
      <c r="C6" s="9"/>
      <c r="D6" s="9"/>
      <c r="E6" s="9"/>
      <c r="F6" s="9"/>
      <c r="G6" s="9"/>
      <c r="H6" s="9"/>
      <c r="I6" s="9"/>
    </row>
    <row r="7" spans="1:11" x14ac:dyDescent="0.25">
      <c r="A7" s="9"/>
      <c r="B7" s="9"/>
      <c r="C7" s="9"/>
      <c r="D7" s="9"/>
      <c r="E7" s="9"/>
      <c r="F7" s="9"/>
      <c r="G7" s="9"/>
      <c r="H7" s="9"/>
      <c r="I7" s="9"/>
    </row>
    <row r="8" spans="1:11" ht="15.75" customHeight="1" thickBot="1" x14ac:dyDescent="0.3">
      <c r="A8" s="216" t="s">
        <v>24</v>
      </c>
      <c r="B8" s="216"/>
      <c r="C8" s="216"/>
      <c r="D8" s="216"/>
      <c r="E8" s="216"/>
      <c r="F8" s="216"/>
      <c r="G8" s="216"/>
      <c r="H8" s="216"/>
      <c r="I8" s="216"/>
      <c r="J8" s="216"/>
      <c r="K8" s="216"/>
    </row>
    <row r="9" spans="1:11" ht="15.75" customHeight="1" thickBot="1" x14ac:dyDescent="0.3">
      <c r="A9" s="217" t="s">
        <v>0</v>
      </c>
      <c r="B9" s="217" t="s">
        <v>4</v>
      </c>
      <c r="C9" s="228" t="s">
        <v>5</v>
      </c>
      <c r="D9" s="222" t="s">
        <v>2</v>
      </c>
      <c r="E9" s="222" t="s">
        <v>21</v>
      </c>
      <c r="F9" s="222" t="s">
        <v>50</v>
      </c>
      <c r="G9" s="217" t="s">
        <v>3</v>
      </c>
      <c r="H9" s="227" t="s">
        <v>7</v>
      </c>
      <c r="I9" s="228"/>
      <c r="J9" s="229" t="s">
        <v>25</v>
      </c>
      <c r="K9" s="229" t="s">
        <v>26</v>
      </c>
    </row>
    <row r="10" spans="1:11" ht="15" customHeight="1" x14ac:dyDescent="0.25">
      <c r="A10" s="218"/>
      <c r="B10" s="260"/>
      <c r="C10" s="261"/>
      <c r="D10" s="223"/>
      <c r="E10" s="223"/>
      <c r="F10" s="223"/>
      <c r="G10" s="225"/>
      <c r="H10" s="234" t="s">
        <v>6</v>
      </c>
      <c r="I10" s="234" t="s">
        <v>158</v>
      </c>
      <c r="J10" s="230"/>
      <c r="K10" s="232"/>
    </row>
    <row r="11" spans="1:11" ht="15.75" thickBot="1" x14ac:dyDescent="0.3">
      <c r="A11" s="219"/>
      <c r="B11" s="259"/>
      <c r="C11" s="262"/>
      <c r="D11" s="224"/>
      <c r="E11" s="224"/>
      <c r="F11" s="224"/>
      <c r="G11" s="226"/>
      <c r="H11" s="235"/>
      <c r="I11" s="236"/>
      <c r="J11" s="231"/>
      <c r="K11" s="233"/>
    </row>
    <row r="12" spans="1:11" ht="57.75" thickBot="1" x14ac:dyDescent="0.3">
      <c r="A12" s="21">
        <v>1</v>
      </c>
      <c r="B12" s="137" t="s">
        <v>159</v>
      </c>
      <c r="C12" s="137" t="s">
        <v>160</v>
      </c>
      <c r="D12" s="73" t="s">
        <v>28</v>
      </c>
      <c r="E12" s="73" t="s">
        <v>174</v>
      </c>
      <c r="F12" s="22">
        <v>8</v>
      </c>
      <c r="G12" s="90" t="s">
        <v>175</v>
      </c>
      <c r="H12" s="48">
        <v>25</v>
      </c>
      <c r="I12" s="48">
        <v>14</v>
      </c>
      <c r="J12" s="80">
        <v>34180</v>
      </c>
      <c r="K12" s="80">
        <v>60000</v>
      </c>
    </row>
    <row r="13" spans="1:11" ht="15.75" customHeight="1" thickBot="1" x14ac:dyDescent="0.3">
      <c r="A13" s="74">
        <f>SUM(A12:A12)</f>
        <v>1</v>
      </c>
      <c r="B13" s="240" t="s">
        <v>12</v>
      </c>
      <c r="C13" s="246"/>
      <c r="D13" s="246"/>
      <c r="E13" s="247"/>
      <c r="F13" s="99">
        <f>SUM(F12:F12)</f>
        <v>8</v>
      </c>
      <c r="G13" s="198"/>
      <c r="H13" s="200">
        <f>SUM(H12:H12)</f>
        <v>25</v>
      </c>
      <c r="I13" s="200">
        <f>SUM(I12:I12)</f>
        <v>14</v>
      </c>
      <c r="J13" s="199">
        <f>SUM(J12:J12)</f>
        <v>34180</v>
      </c>
      <c r="K13" s="199">
        <f>SUM(K12:K12)</f>
        <v>60000</v>
      </c>
    </row>
    <row r="14" spans="1:11" ht="15.75" customHeight="1" thickBot="1" x14ac:dyDescent="0.3">
      <c r="A14" s="237" t="s">
        <v>11</v>
      </c>
      <c r="B14" s="238"/>
      <c r="C14" s="238"/>
      <c r="D14" s="238"/>
      <c r="E14" s="238"/>
      <c r="F14" s="238"/>
      <c r="G14" s="239"/>
      <c r="H14" s="62"/>
      <c r="I14" s="62"/>
      <c r="J14" s="199" t="s">
        <v>14</v>
      </c>
      <c r="K14" s="64">
        <f>+K13*1.1</f>
        <v>66000</v>
      </c>
    </row>
    <row r="15" spans="1:11" ht="15.75" customHeight="1" thickBot="1" x14ac:dyDescent="0.3">
      <c r="A15" s="240" t="s">
        <v>75</v>
      </c>
      <c r="B15" s="241"/>
      <c r="C15" s="241"/>
      <c r="D15" s="241"/>
      <c r="E15" s="241"/>
      <c r="F15" s="241"/>
      <c r="G15" s="242"/>
      <c r="H15" s="66"/>
      <c r="I15" s="66"/>
      <c r="J15" s="243">
        <f>+K14+J13</f>
        <v>100180</v>
      </c>
      <c r="K15" s="239"/>
    </row>
    <row r="16" spans="1:11" ht="15.75" customHeight="1" x14ac:dyDescent="0.25">
      <c r="A16" s="30"/>
      <c r="B16" s="70"/>
      <c r="C16" s="70"/>
      <c r="D16" s="70"/>
      <c r="E16" s="70"/>
      <c r="F16" s="70"/>
      <c r="G16" s="70"/>
      <c r="H16" s="212"/>
      <c r="I16" s="212"/>
      <c r="J16" s="93"/>
      <c r="K16" s="94"/>
    </row>
    <row r="17" spans="1:11" x14ac:dyDescent="0.25">
      <c r="A17" s="9"/>
      <c r="B17" s="9"/>
      <c r="C17" s="9"/>
      <c r="D17" s="9"/>
      <c r="E17" s="9"/>
      <c r="F17" s="9"/>
      <c r="G17" s="9"/>
      <c r="H17" s="9"/>
      <c r="I17" s="9"/>
    </row>
    <row r="18" spans="1:11" ht="15.75" thickBot="1" x14ac:dyDescent="0.3">
      <c r="A18" s="270" t="s">
        <v>81</v>
      </c>
      <c r="B18" s="270"/>
      <c r="C18" s="270"/>
      <c r="D18" s="270"/>
      <c r="E18" s="139"/>
      <c r="F18" s="139"/>
      <c r="G18" s="139"/>
      <c r="H18" s="140"/>
      <c r="I18" s="140"/>
      <c r="J18" s="141"/>
      <c r="K18" s="142"/>
    </row>
    <row r="19" spans="1:11" ht="15.75" thickBot="1" x14ac:dyDescent="0.3">
      <c r="A19" s="271" t="s">
        <v>0</v>
      </c>
      <c r="B19" s="204" t="s">
        <v>4</v>
      </c>
      <c r="C19" s="276" t="s">
        <v>5</v>
      </c>
      <c r="D19" s="271" t="s">
        <v>2</v>
      </c>
      <c r="E19" s="271" t="s">
        <v>21</v>
      </c>
      <c r="F19" s="271" t="s">
        <v>50</v>
      </c>
      <c r="G19" s="271" t="s">
        <v>3</v>
      </c>
      <c r="H19" s="289" t="s">
        <v>7</v>
      </c>
      <c r="I19" s="276"/>
      <c r="J19" s="290" t="s">
        <v>25</v>
      </c>
      <c r="K19" s="290" t="s">
        <v>26</v>
      </c>
    </row>
    <row r="20" spans="1:11" x14ac:dyDescent="0.25">
      <c r="A20" s="272"/>
      <c r="B20" s="205" t="s">
        <v>4</v>
      </c>
      <c r="C20" s="277" t="s">
        <v>5</v>
      </c>
      <c r="D20" s="274"/>
      <c r="E20" s="274"/>
      <c r="F20" s="274"/>
      <c r="G20" s="287"/>
      <c r="H20" s="290" t="s">
        <v>6</v>
      </c>
      <c r="I20" s="290" t="s">
        <v>17</v>
      </c>
      <c r="J20" s="291"/>
      <c r="K20" s="293"/>
    </row>
    <row r="21" spans="1:11" ht="15.75" thickBot="1" x14ac:dyDescent="0.3">
      <c r="A21" s="273"/>
      <c r="B21" s="206"/>
      <c r="C21" s="278"/>
      <c r="D21" s="275"/>
      <c r="E21" s="275"/>
      <c r="F21" s="275"/>
      <c r="G21" s="288"/>
      <c r="H21" s="294"/>
      <c r="I21" s="295"/>
      <c r="J21" s="292"/>
      <c r="K21" s="294"/>
    </row>
    <row r="22" spans="1:11" ht="86.25" thickBot="1" x14ac:dyDescent="0.3">
      <c r="A22" s="137">
        <v>1</v>
      </c>
      <c r="B22" s="137" t="s">
        <v>179</v>
      </c>
      <c r="C22" s="136" t="s">
        <v>176</v>
      </c>
      <c r="D22" s="137" t="s">
        <v>84</v>
      </c>
      <c r="E22" s="138" t="s">
        <v>177</v>
      </c>
      <c r="F22" s="137">
        <v>16</v>
      </c>
      <c r="G22" s="137" t="s">
        <v>178</v>
      </c>
      <c r="H22" s="137">
        <v>36</v>
      </c>
      <c r="I22" s="137">
        <v>0</v>
      </c>
      <c r="J22" s="97">
        <v>64664</v>
      </c>
      <c r="K22" s="97">
        <v>49500</v>
      </c>
    </row>
    <row r="23" spans="1:11" ht="15.75" thickBot="1" x14ac:dyDescent="0.3">
      <c r="A23" s="143">
        <f>SUM(A22:A22)</f>
        <v>1</v>
      </c>
      <c r="B23" s="279" t="s">
        <v>96</v>
      </c>
      <c r="C23" s="280"/>
      <c r="D23" s="280"/>
      <c r="E23" s="281"/>
      <c r="F23" s="208">
        <f>SUM(F22:F22)</f>
        <v>16</v>
      </c>
      <c r="G23" s="207"/>
      <c r="H23" s="208">
        <f>SUM(H22:H22)</f>
        <v>36</v>
      </c>
      <c r="I23" s="208">
        <f>SUM(I22:I22)</f>
        <v>0</v>
      </c>
      <c r="J23" s="121">
        <f>SUM(J22:J22)</f>
        <v>64664</v>
      </c>
      <c r="K23" s="121">
        <f>SUM(K22:K22)</f>
        <v>49500</v>
      </c>
    </row>
    <row r="24" spans="1:11" ht="15.75" thickBot="1" x14ac:dyDescent="0.3">
      <c r="A24" s="282" t="s">
        <v>11</v>
      </c>
      <c r="B24" s="283"/>
      <c r="C24" s="283"/>
      <c r="D24" s="283"/>
      <c r="E24" s="283"/>
      <c r="F24" s="283"/>
      <c r="G24" s="283"/>
      <c r="H24" s="144"/>
      <c r="I24" s="145"/>
      <c r="J24" s="190" t="s">
        <v>14</v>
      </c>
      <c r="K24" s="209">
        <f>+K23*1.1</f>
        <v>54450.000000000007</v>
      </c>
    </row>
    <row r="25" spans="1:11" ht="15.75" thickBot="1" x14ac:dyDescent="0.3">
      <c r="A25" s="284" t="s">
        <v>75</v>
      </c>
      <c r="B25" s="285"/>
      <c r="C25" s="285"/>
      <c r="D25" s="285"/>
      <c r="E25" s="285"/>
      <c r="F25" s="285"/>
      <c r="G25" s="285"/>
      <c r="H25" s="146"/>
      <c r="I25" s="146"/>
      <c r="J25" s="286">
        <f>+K24+J23</f>
        <v>119114</v>
      </c>
      <c r="K25" s="283"/>
    </row>
    <row r="26" spans="1:11" x14ac:dyDescent="0.25">
      <c r="A26" s="9"/>
      <c r="B26" s="9"/>
      <c r="C26" s="9"/>
      <c r="D26" s="9"/>
      <c r="E26" s="9"/>
      <c r="F26" s="9"/>
      <c r="G26" s="9"/>
      <c r="H26" s="9"/>
      <c r="I26" s="9"/>
    </row>
    <row r="27" spans="1:11" x14ac:dyDescent="0.25">
      <c r="A27" s="9"/>
      <c r="B27" s="9"/>
      <c r="C27" s="9"/>
      <c r="D27" s="9"/>
      <c r="E27" s="9"/>
      <c r="F27" s="9"/>
      <c r="G27" s="9"/>
      <c r="H27" s="9"/>
      <c r="I27" s="9"/>
    </row>
    <row r="28" spans="1:11" ht="15.75" thickBot="1" x14ac:dyDescent="0.3">
      <c r="A28" s="171" t="s">
        <v>147</v>
      </c>
      <c r="B28" s="172"/>
      <c r="C28" s="211">
        <v>2</v>
      </c>
      <c r="D28" s="9"/>
      <c r="E28" s="9"/>
      <c r="F28" s="9"/>
      <c r="G28" s="9"/>
      <c r="H28" s="9"/>
      <c r="I28" s="9"/>
    </row>
    <row r="29" spans="1:11" x14ac:dyDescent="0.25">
      <c r="A29" s="9"/>
      <c r="B29" s="9"/>
      <c r="C29" s="9"/>
      <c r="D29" s="9"/>
      <c r="E29" s="9"/>
      <c r="F29" s="9"/>
      <c r="G29" s="9"/>
      <c r="H29" s="9"/>
      <c r="I29" s="9"/>
    </row>
    <row r="30" spans="1:11" x14ac:dyDescent="0.25">
      <c r="A30" s="167" t="s">
        <v>15</v>
      </c>
      <c r="B30" s="167"/>
      <c r="C30" s="210">
        <f>+A23</f>
        <v>1</v>
      </c>
      <c r="D30" s="9"/>
      <c r="E30" s="310" t="s">
        <v>165</v>
      </c>
      <c r="F30" s="310"/>
      <c r="G30" s="310"/>
      <c r="H30" s="312">
        <f>+J13+J23</f>
        <v>98844</v>
      </c>
      <c r="I30" s="313"/>
    </row>
    <row r="31" spans="1:11" x14ac:dyDescent="0.25">
      <c r="A31" s="167" t="s">
        <v>8</v>
      </c>
      <c r="B31" s="167"/>
      <c r="C31" s="203">
        <v>1</v>
      </c>
      <c r="D31" s="9"/>
      <c r="E31" s="311" t="s">
        <v>166</v>
      </c>
      <c r="F31" s="311"/>
      <c r="G31" s="311"/>
      <c r="H31" s="314">
        <f>+K14+K24</f>
        <v>120450</v>
      </c>
      <c r="I31" s="313"/>
    </row>
    <row r="32" spans="1:11" x14ac:dyDescent="0.25">
      <c r="A32" s="300" t="s">
        <v>141</v>
      </c>
      <c r="B32" s="300"/>
      <c r="C32" s="203">
        <v>0</v>
      </c>
      <c r="D32" s="9"/>
      <c r="E32" s="191"/>
      <c r="F32" s="191"/>
      <c r="G32" s="191"/>
      <c r="H32" s="9"/>
      <c r="I32" s="9"/>
    </row>
    <row r="33" spans="1:9" x14ac:dyDescent="0.25">
      <c r="A33" s="300" t="s">
        <v>142</v>
      </c>
      <c r="B33" s="300"/>
      <c r="C33" s="203">
        <v>0</v>
      </c>
      <c r="D33" s="9"/>
      <c r="E33" s="192" t="s">
        <v>167</v>
      </c>
      <c r="G33" s="193"/>
      <c r="H33" s="315">
        <f>SUM(H30:I32)</f>
        <v>219294</v>
      </c>
      <c r="I33" s="316"/>
    </row>
    <row r="34" spans="1:9" x14ac:dyDescent="0.25">
      <c r="A34" s="168" t="s">
        <v>122</v>
      </c>
      <c r="B34" s="169"/>
      <c r="C34" s="210">
        <f>+F23+F13</f>
        <v>24</v>
      </c>
      <c r="D34" s="9"/>
      <c r="E34" s="9"/>
      <c r="F34" s="9"/>
      <c r="G34" s="9"/>
      <c r="H34" s="9"/>
      <c r="I34" s="9"/>
    </row>
    <row r="35" spans="1:9" x14ac:dyDescent="0.25">
      <c r="A35" s="168" t="s">
        <v>9</v>
      </c>
      <c r="B35" s="168"/>
      <c r="C35" s="210">
        <f>+H12+H22</f>
        <v>61</v>
      </c>
      <c r="D35" s="9"/>
      <c r="E35" s="9"/>
      <c r="F35" s="9"/>
      <c r="G35" s="9"/>
      <c r="H35" s="9"/>
      <c r="I35" s="9"/>
    </row>
    <row r="36" spans="1:9" x14ac:dyDescent="0.25">
      <c r="A36" s="168" t="s">
        <v>121</v>
      </c>
      <c r="B36" s="174"/>
      <c r="C36" s="210">
        <f>+I13+I23</f>
        <v>14</v>
      </c>
      <c r="D36" s="9"/>
      <c r="E36" s="9"/>
      <c r="F36" s="9"/>
      <c r="G36" s="9"/>
      <c r="H36" s="9"/>
      <c r="I36" s="9"/>
    </row>
    <row r="37" spans="1:9" x14ac:dyDescent="0.25">
      <c r="A37" s="130"/>
      <c r="B37" s="175" t="s">
        <v>20</v>
      </c>
      <c r="C37" s="44">
        <f>+C36+C35</f>
        <v>75</v>
      </c>
      <c r="D37" s="9"/>
      <c r="E37" s="9"/>
      <c r="F37" s="9"/>
      <c r="G37" s="9"/>
      <c r="H37" s="9"/>
      <c r="I37" s="9"/>
    </row>
    <row r="38" spans="1:9" x14ac:dyDescent="0.25">
      <c r="C38" s="9"/>
      <c r="D38" s="9"/>
      <c r="E38" s="9"/>
      <c r="F38" s="9"/>
      <c r="G38" s="9"/>
      <c r="H38" s="9"/>
      <c r="I38" s="9"/>
    </row>
    <row r="39" spans="1:9" x14ac:dyDescent="0.25">
      <c r="C39" s="9"/>
      <c r="D39" s="9"/>
      <c r="E39" s="9"/>
      <c r="F39" s="9"/>
      <c r="G39" s="9"/>
      <c r="H39" s="9"/>
      <c r="I39" s="9"/>
    </row>
    <row r="40" spans="1:9" x14ac:dyDescent="0.25">
      <c r="C40" s="9"/>
      <c r="D40" s="9"/>
      <c r="E40" s="9"/>
      <c r="F40" s="9"/>
      <c r="G40" s="9"/>
      <c r="H40" s="9"/>
      <c r="I40" s="9"/>
    </row>
    <row r="41" spans="1:9" ht="15.75" x14ac:dyDescent="0.25">
      <c r="A41" s="317" t="s">
        <v>54</v>
      </c>
      <c r="B41" s="317"/>
      <c r="C41" s="317"/>
      <c r="D41" s="317"/>
      <c r="E41" s="317"/>
      <c r="F41" s="9"/>
      <c r="G41" s="9"/>
      <c r="H41" s="9"/>
      <c r="I41" s="9"/>
    </row>
    <row r="42" spans="1:9" x14ac:dyDescent="0.25">
      <c r="C42" s="9"/>
      <c r="D42" s="9"/>
      <c r="E42" s="9"/>
      <c r="F42" s="9"/>
      <c r="G42" s="9"/>
      <c r="H42" s="9"/>
      <c r="I42" s="9"/>
    </row>
    <row r="43" spans="1:9" x14ac:dyDescent="0.25">
      <c r="C43" s="9"/>
      <c r="D43" s="9"/>
      <c r="E43" s="9"/>
      <c r="F43" s="9"/>
      <c r="G43" s="9"/>
      <c r="H43" s="9"/>
      <c r="I43" s="9"/>
    </row>
    <row r="44" spans="1:9" ht="16.5" thickBot="1" x14ac:dyDescent="0.3">
      <c r="C44" s="197" t="s">
        <v>169</v>
      </c>
      <c r="D44" s="9"/>
      <c r="E44" s="9"/>
      <c r="F44" s="9"/>
      <c r="G44" s="9"/>
      <c r="H44" s="9"/>
      <c r="I44" s="9"/>
    </row>
    <row r="45" spans="1:9" ht="15.75" x14ac:dyDescent="0.25">
      <c r="C45" s="202"/>
      <c r="D45" s="9"/>
      <c r="E45" s="9"/>
      <c r="F45" s="9"/>
      <c r="G45" s="9"/>
      <c r="H45" s="9"/>
      <c r="I45" s="9"/>
    </row>
    <row r="46" spans="1:9" x14ac:dyDescent="0.25">
      <c r="A46" s="167" t="s">
        <v>15</v>
      </c>
      <c r="B46" s="167"/>
      <c r="C46" s="203">
        <v>1</v>
      </c>
      <c r="D46" s="167" t="s">
        <v>171</v>
      </c>
      <c r="F46" s="210">
        <v>61</v>
      </c>
      <c r="G46" s="9"/>
      <c r="H46" s="9"/>
      <c r="I46" s="9"/>
    </row>
    <row r="47" spans="1:9" x14ac:dyDescent="0.25">
      <c r="A47" s="167" t="s">
        <v>8</v>
      </c>
      <c r="B47" s="167"/>
      <c r="C47" s="203">
        <v>1</v>
      </c>
      <c r="D47" s="167" t="s">
        <v>172</v>
      </c>
      <c r="F47" s="210">
        <v>14</v>
      </c>
      <c r="G47" s="9"/>
      <c r="H47" s="9"/>
      <c r="I47" s="9"/>
    </row>
    <row r="48" spans="1:9" x14ac:dyDescent="0.25">
      <c r="A48" s="300" t="s">
        <v>141</v>
      </c>
      <c r="B48" s="300"/>
      <c r="C48" s="203">
        <v>0</v>
      </c>
      <c r="D48" s="201" t="s">
        <v>20</v>
      </c>
      <c r="F48" s="44">
        <v>75</v>
      </c>
      <c r="G48" s="9"/>
      <c r="H48" s="9"/>
      <c r="I48" s="9"/>
    </row>
    <row r="49" spans="1:9" x14ac:dyDescent="0.25">
      <c r="A49" s="300" t="s">
        <v>142</v>
      </c>
      <c r="B49" s="300"/>
      <c r="C49" s="203">
        <v>0</v>
      </c>
      <c r="D49" s="9"/>
      <c r="E49" s="9"/>
      <c r="F49" s="9"/>
      <c r="G49" s="9"/>
      <c r="H49" s="9"/>
      <c r="I49" s="9"/>
    </row>
    <row r="50" spans="1:9" x14ac:dyDescent="0.25">
      <c r="A50" s="9"/>
      <c r="B50" s="9"/>
      <c r="C50" s="9"/>
      <c r="D50" s="9"/>
      <c r="E50" s="9"/>
      <c r="F50" s="9"/>
      <c r="G50" s="9"/>
      <c r="H50" s="9"/>
      <c r="I50" s="9"/>
    </row>
    <row r="51" spans="1:9" x14ac:dyDescent="0.25">
      <c r="A51" s="9"/>
      <c r="B51" s="9"/>
      <c r="C51" s="9"/>
      <c r="D51" s="9"/>
      <c r="E51" s="9"/>
      <c r="F51" s="9"/>
      <c r="G51" s="9"/>
      <c r="H51" s="9"/>
      <c r="I51" s="9"/>
    </row>
    <row r="52" spans="1:9" x14ac:dyDescent="0.25">
      <c r="A52" s="9"/>
      <c r="B52" s="9"/>
      <c r="C52" s="9"/>
      <c r="D52" s="9"/>
      <c r="E52" s="9"/>
      <c r="F52" s="9"/>
      <c r="G52" s="9"/>
      <c r="H52" s="9"/>
      <c r="I52" s="9"/>
    </row>
    <row r="53" spans="1:9" x14ac:dyDescent="0.25">
      <c r="A53" s="9"/>
      <c r="B53" s="9"/>
      <c r="C53" s="9"/>
      <c r="D53" s="9"/>
      <c r="E53" s="9"/>
      <c r="F53" s="9"/>
      <c r="G53" s="9"/>
      <c r="H53" s="9"/>
      <c r="I53" s="9"/>
    </row>
    <row r="54" spans="1:9" x14ac:dyDescent="0.25">
      <c r="A54" s="9"/>
      <c r="B54" s="9"/>
      <c r="C54" s="9"/>
      <c r="D54" s="9"/>
      <c r="E54" s="9"/>
      <c r="F54" s="9"/>
      <c r="G54" s="9"/>
      <c r="H54" s="9"/>
      <c r="I54" s="9"/>
    </row>
    <row r="55" spans="1:9" x14ac:dyDescent="0.25">
      <c r="A55" s="9"/>
      <c r="B55" s="9"/>
      <c r="C55" s="9"/>
      <c r="D55" s="9"/>
      <c r="E55" s="9"/>
      <c r="F55" s="9"/>
      <c r="G55" s="9"/>
      <c r="H55" s="9"/>
      <c r="I55" s="9"/>
    </row>
    <row r="56" spans="1:9" x14ac:dyDescent="0.25">
      <c r="A56" s="9"/>
      <c r="B56" s="9"/>
      <c r="C56" s="9"/>
      <c r="D56" s="9"/>
      <c r="E56" s="9"/>
      <c r="F56" s="9"/>
      <c r="G56" s="9"/>
      <c r="H56" s="9"/>
      <c r="I56" s="9"/>
    </row>
    <row r="57" spans="1:9" x14ac:dyDescent="0.25">
      <c r="A57" s="9"/>
      <c r="B57" s="9"/>
      <c r="C57" s="9"/>
      <c r="D57" s="9"/>
      <c r="E57" s="9"/>
      <c r="F57" s="9"/>
      <c r="G57" s="9"/>
      <c r="H57" s="9"/>
      <c r="I57" s="9"/>
    </row>
    <row r="58" spans="1:9" x14ac:dyDescent="0.25">
      <c r="A58" s="9"/>
      <c r="B58" s="9"/>
      <c r="C58" s="9"/>
      <c r="D58" s="9"/>
      <c r="E58" s="9"/>
      <c r="F58" s="9"/>
      <c r="G58" s="9"/>
      <c r="H58" s="9"/>
      <c r="I58" s="9"/>
    </row>
    <row r="59" spans="1:9" x14ac:dyDescent="0.25">
      <c r="A59" s="9"/>
      <c r="B59" s="9"/>
      <c r="C59" s="9"/>
      <c r="D59" s="9"/>
      <c r="E59" s="9"/>
      <c r="F59" s="9"/>
      <c r="G59" s="9"/>
      <c r="H59" s="9"/>
      <c r="I59" s="9"/>
    </row>
    <row r="60" spans="1:9" x14ac:dyDescent="0.25">
      <c r="A60" s="9"/>
      <c r="B60" s="9"/>
      <c r="C60" s="9"/>
      <c r="D60" s="9"/>
      <c r="E60" s="9"/>
      <c r="F60" s="9"/>
      <c r="G60" s="9"/>
      <c r="H60" s="9"/>
      <c r="I60" s="9"/>
    </row>
    <row r="61" spans="1:9" x14ac:dyDescent="0.25">
      <c r="A61" s="9"/>
      <c r="B61" s="9"/>
      <c r="C61" s="9"/>
      <c r="D61" s="9"/>
      <c r="E61" s="9"/>
      <c r="F61" s="9"/>
      <c r="G61" s="9"/>
      <c r="H61" s="9"/>
      <c r="I61" s="9"/>
    </row>
    <row r="62" spans="1:9" x14ac:dyDescent="0.25">
      <c r="A62" s="9"/>
      <c r="B62" s="9"/>
      <c r="C62" s="9"/>
      <c r="D62" s="9"/>
      <c r="E62" s="9"/>
      <c r="F62" s="9"/>
      <c r="G62" s="9"/>
      <c r="H62" s="9"/>
      <c r="I62" s="9"/>
    </row>
    <row r="63" spans="1:9" x14ac:dyDescent="0.25">
      <c r="A63" s="9"/>
      <c r="B63" s="9"/>
      <c r="C63" s="9"/>
      <c r="D63" s="9"/>
      <c r="E63" s="9"/>
      <c r="F63" s="9"/>
      <c r="G63" s="9"/>
      <c r="H63" s="9"/>
      <c r="I63" s="9"/>
    </row>
    <row r="64" spans="1:9" x14ac:dyDescent="0.25">
      <c r="A64" s="9"/>
      <c r="B64" s="9"/>
      <c r="C64" s="9"/>
      <c r="D64" s="9"/>
      <c r="E64" s="9"/>
      <c r="F64" s="9"/>
      <c r="G64" s="9"/>
      <c r="H64" s="9"/>
      <c r="I64" s="9"/>
    </row>
    <row r="65" spans="1:9" x14ac:dyDescent="0.25">
      <c r="A65" s="9"/>
      <c r="B65" s="9"/>
      <c r="C65" s="9"/>
      <c r="D65" s="9"/>
      <c r="E65" s="9"/>
      <c r="F65" s="9"/>
      <c r="G65" s="9"/>
      <c r="H65" s="9"/>
      <c r="I65" s="9"/>
    </row>
    <row r="66" spans="1:9" x14ac:dyDescent="0.25">
      <c r="A66" s="9"/>
      <c r="B66" s="9"/>
      <c r="C66" s="9"/>
      <c r="D66" s="9"/>
      <c r="E66" s="9"/>
      <c r="F66" s="9"/>
      <c r="G66" s="9"/>
      <c r="H66" s="9"/>
      <c r="I66" s="9"/>
    </row>
    <row r="67" spans="1:9" x14ac:dyDescent="0.25">
      <c r="A67" s="9"/>
      <c r="B67" s="9"/>
      <c r="C67" s="9"/>
      <c r="D67" s="9"/>
      <c r="E67" s="9"/>
      <c r="F67" s="9"/>
      <c r="G67" s="9"/>
      <c r="H67" s="9"/>
      <c r="I67" s="9"/>
    </row>
    <row r="68" spans="1:9" x14ac:dyDescent="0.25">
      <c r="A68" s="9"/>
      <c r="B68" s="9"/>
      <c r="C68" s="9"/>
      <c r="D68" s="9"/>
      <c r="E68" s="9"/>
      <c r="F68" s="9"/>
      <c r="G68" s="9"/>
      <c r="H68" s="9"/>
      <c r="I68" s="9"/>
    </row>
    <row r="69" spans="1:9" x14ac:dyDescent="0.25">
      <c r="A69" s="9"/>
      <c r="B69" s="9"/>
      <c r="C69" s="9"/>
      <c r="D69" s="9"/>
      <c r="E69" s="9"/>
      <c r="F69" s="9"/>
      <c r="G69" s="9"/>
      <c r="H69" s="9"/>
      <c r="I69" s="9"/>
    </row>
    <row r="70" spans="1:9" x14ac:dyDescent="0.25">
      <c r="A70" s="9"/>
      <c r="B70" s="9"/>
      <c r="C70" s="9"/>
      <c r="D70" s="9"/>
      <c r="E70" s="9"/>
      <c r="F70" s="9"/>
      <c r="G70" s="9"/>
      <c r="H70" s="9"/>
      <c r="I70" s="9"/>
    </row>
    <row r="71" spans="1:9" x14ac:dyDescent="0.25">
      <c r="A71" s="9"/>
      <c r="B71" s="9"/>
      <c r="C71" s="9"/>
      <c r="D71" s="9"/>
      <c r="E71" s="9"/>
      <c r="F71" s="9"/>
      <c r="G71" s="9"/>
      <c r="H71" s="9"/>
      <c r="I71" s="9"/>
    </row>
    <row r="72" spans="1:9" x14ac:dyDescent="0.25">
      <c r="A72" s="9"/>
      <c r="B72" s="9"/>
      <c r="C72" s="9"/>
      <c r="D72" s="9"/>
      <c r="E72" s="9"/>
      <c r="F72" s="9"/>
      <c r="G72" s="9"/>
      <c r="H72" s="9"/>
      <c r="I72" s="9"/>
    </row>
    <row r="73" spans="1:9" x14ac:dyDescent="0.25">
      <c r="A73" s="9"/>
      <c r="B73" s="9"/>
      <c r="C73" s="9"/>
      <c r="D73" s="9"/>
      <c r="E73" s="9"/>
      <c r="F73" s="9"/>
      <c r="G73" s="9"/>
      <c r="H73" s="9"/>
      <c r="I73" s="9"/>
    </row>
    <row r="74" spans="1:9" x14ac:dyDescent="0.25">
      <c r="A74" s="9"/>
      <c r="B74" s="9"/>
      <c r="C74" s="9"/>
      <c r="D74" s="9"/>
      <c r="E74" s="9"/>
      <c r="F74" s="9"/>
      <c r="G74" s="9"/>
      <c r="H74" s="9"/>
      <c r="I74" s="9"/>
    </row>
    <row r="75" spans="1:9" x14ac:dyDescent="0.25">
      <c r="A75" s="9"/>
      <c r="B75" s="9"/>
      <c r="C75" s="9"/>
      <c r="D75" s="9"/>
      <c r="E75" s="9"/>
      <c r="F75" s="9"/>
      <c r="G75" s="9"/>
      <c r="H75" s="9"/>
      <c r="I75" s="9"/>
    </row>
    <row r="76" spans="1:9" x14ac:dyDescent="0.25">
      <c r="A76" s="9"/>
      <c r="B76" s="9"/>
      <c r="C76" s="9"/>
      <c r="D76" s="9"/>
      <c r="E76" s="9"/>
      <c r="F76" s="9"/>
      <c r="G76" s="9"/>
      <c r="H76" s="9"/>
      <c r="I76" s="9"/>
    </row>
    <row r="77" spans="1:9" x14ac:dyDescent="0.25">
      <c r="A77" s="9"/>
      <c r="B77" s="9"/>
      <c r="C77" s="9"/>
      <c r="D77" s="9"/>
      <c r="E77" s="9"/>
      <c r="F77" s="9"/>
      <c r="G77" s="9"/>
      <c r="H77" s="9"/>
      <c r="I77" s="9"/>
    </row>
    <row r="78" spans="1:9" x14ac:dyDescent="0.25">
      <c r="A78" s="9"/>
      <c r="B78" s="9"/>
      <c r="C78" s="9"/>
      <c r="D78" s="9"/>
      <c r="E78" s="9"/>
      <c r="F78" s="9"/>
      <c r="G78" s="9"/>
      <c r="H78" s="9"/>
      <c r="I78" s="9"/>
    </row>
    <row r="79" spans="1:9" x14ac:dyDescent="0.25">
      <c r="A79" s="9"/>
      <c r="B79" s="9"/>
      <c r="C79" s="9"/>
      <c r="D79" s="9"/>
      <c r="E79" s="9"/>
      <c r="F79" s="9"/>
      <c r="G79" s="9"/>
      <c r="H79" s="9"/>
      <c r="I79" s="9"/>
    </row>
    <row r="80" spans="1:9" x14ac:dyDescent="0.25">
      <c r="A80" s="9"/>
      <c r="B80" s="9"/>
      <c r="C80" s="9"/>
      <c r="D80" s="9"/>
      <c r="E80" s="9"/>
      <c r="F80" s="9"/>
      <c r="G80" s="9"/>
      <c r="H80" s="9"/>
      <c r="I80" s="9"/>
    </row>
    <row r="81" spans="1:9" x14ac:dyDescent="0.25">
      <c r="A81" s="9"/>
      <c r="B81" s="9"/>
      <c r="C81" s="9"/>
      <c r="D81" s="9"/>
      <c r="E81" s="9"/>
      <c r="F81" s="9"/>
      <c r="G81" s="9"/>
      <c r="H81" s="9"/>
      <c r="I81" s="9"/>
    </row>
    <row r="82" spans="1:9" x14ac:dyDescent="0.25">
      <c r="A82" s="9"/>
      <c r="B82" s="9"/>
      <c r="C82" s="9"/>
      <c r="D82" s="9"/>
      <c r="E82" s="9"/>
      <c r="F82" s="9"/>
      <c r="G82" s="9"/>
      <c r="H82" s="9"/>
      <c r="I82" s="9"/>
    </row>
    <row r="83" spans="1:9" x14ac:dyDescent="0.25">
      <c r="A83" s="9"/>
      <c r="B83" s="9"/>
      <c r="C83" s="9"/>
      <c r="D83" s="9"/>
      <c r="E83" s="9"/>
      <c r="F83" s="9"/>
      <c r="G83" s="9"/>
      <c r="H83" s="9"/>
      <c r="I83" s="9"/>
    </row>
    <row r="84" spans="1:9" x14ac:dyDescent="0.25">
      <c r="A84" s="9"/>
      <c r="B84" s="9"/>
      <c r="C84" s="9"/>
      <c r="D84" s="9"/>
      <c r="E84" s="9"/>
      <c r="F84" s="9"/>
      <c r="G84" s="9"/>
      <c r="H84" s="9"/>
      <c r="I84" s="9"/>
    </row>
    <row r="85" spans="1:9" x14ac:dyDescent="0.25">
      <c r="A85" s="9"/>
      <c r="B85" s="9"/>
      <c r="C85" s="9"/>
      <c r="D85" s="9"/>
      <c r="E85" s="9"/>
      <c r="F85" s="9"/>
      <c r="G85" s="9"/>
      <c r="H85" s="9"/>
      <c r="I85" s="9"/>
    </row>
    <row r="86" spans="1:9" x14ac:dyDescent="0.25">
      <c r="A86" s="9"/>
      <c r="B86" s="9"/>
      <c r="C86" s="9"/>
      <c r="D86" s="9"/>
      <c r="E86" s="9"/>
      <c r="F86" s="9"/>
      <c r="G86" s="9"/>
      <c r="H86" s="9"/>
      <c r="I86" s="9"/>
    </row>
    <row r="87" spans="1:9" x14ac:dyDescent="0.25">
      <c r="A87" s="9"/>
      <c r="B87" s="9"/>
      <c r="C87" s="9"/>
      <c r="D87" s="9"/>
      <c r="E87" s="9"/>
      <c r="F87" s="9"/>
      <c r="G87" s="9"/>
      <c r="H87" s="9"/>
      <c r="I87" s="9"/>
    </row>
    <row r="88" spans="1:9" x14ac:dyDescent="0.25">
      <c r="A88" s="9"/>
      <c r="B88" s="9"/>
      <c r="C88" s="9"/>
      <c r="D88" s="9"/>
      <c r="E88" s="9"/>
      <c r="F88" s="9"/>
      <c r="G88" s="9"/>
      <c r="H88" s="9"/>
      <c r="I88" s="9"/>
    </row>
    <row r="89" spans="1:9" x14ac:dyDescent="0.25">
      <c r="A89" s="9"/>
      <c r="B89" s="9"/>
      <c r="C89" s="9"/>
      <c r="D89" s="9"/>
      <c r="E89" s="9"/>
      <c r="F89" s="9"/>
      <c r="G89" s="9"/>
      <c r="H89" s="9"/>
      <c r="I89" s="9"/>
    </row>
    <row r="90" spans="1:9" x14ac:dyDescent="0.25">
      <c r="A90" s="9"/>
      <c r="B90" s="9"/>
      <c r="C90" s="9"/>
      <c r="D90" s="9"/>
      <c r="E90" s="9"/>
      <c r="F90" s="9"/>
      <c r="G90" s="9"/>
      <c r="H90" s="9"/>
      <c r="I90" s="9"/>
    </row>
    <row r="91" spans="1:9" x14ac:dyDescent="0.25">
      <c r="A91" s="9"/>
      <c r="B91" s="9"/>
      <c r="C91" s="9"/>
      <c r="D91" s="9"/>
      <c r="E91" s="9"/>
      <c r="F91" s="9"/>
      <c r="G91" s="9"/>
      <c r="H91" s="9"/>
      <c r="I91" s="9"/>
    </row>
    <row r="92" spans="1:9" x14ac:dyDescent="0.25">
      <c r="A92" s="9"/>
      <c r="B92" s="9"/>
      <c r="C92" s="9"/>
      <c r="D92" s="9"/>
      <c r="E92" s="9"/>
      <c r="F92" s="9"/>
      <c r="G92" s="9"/>
      <c r="H92" s="9"/>
      <c r="I92" s="9"/>
    </row>
    <row r="93" spans="1:9" x14ac:dyDescent="0.25">
      <c r="A93" s="9"/>
      <c r="B93" s="9"/>
      <c r="C93" s="9"/>
      <c r="D93" s="9"/>
      <c r="E93" s="9"/>
      <c r="F93" s="9"/>
      <c r="G93" s="9"/>
      <c r="H93" s="9"/>
      <c r="I93" s="9"/>
    </row>
    <row r="94" spans="1:9" x14ac:dyDescent="0.25">
      <c r="A94" s="9"/>
      <c r="B94" s="9"/>
      <c r="C94" s="9"/>
      <c r="D94" s="9"/>
      <c r="E94" s="9"/>
      <c r="F94" s="9"/>
      <c r="G94" s="9"/>
      <c r="H94" s="9"/>
      <c r="I94" s="9"/>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H13" sqref="H13"/>
    </sheetView>
  </sheetViews>
  <sheetFormatPr baseColWidth="10" defaultRowHeight="15" x14ac:dyDescent="0.25"/>
  <cols>
    <col min="1" max="1" width="4.140625" customWidth="1"/>
    <col min="2" max="2" width="19" customWidth="1"/>
    <col min="3" max="3" width="22.85546875" customWidth="1"/>
    <col min="4" max="4" width="12.7109375" customWidth="1"/>
    <col min="6" max="6" width="12.85546875" customWidth="1"/>
    <col min="7" max="7" width="10.140625" customWidth="1"/>
  </cols>
  <sheetData>
    <row r="1" spans="1:8" x14ac:dyDescent="0.25">
      <c r="A1" s="213" t="s">
        <v>13</v>
      </c>
      <c r="B1" s="213"/>
      <c r="C1" s="213"/>
      <c r="D1" s="213"/>
      <c r="E1" s="213"/>
      <c r="F1" s="213"/>
      <c r="G1" s="213"/>
      <c r="H1" s="213"/>
    </row>
    <row r="2" spans="1:8" x14ac:dyDescent="0.25">
      <c r="A2" s="213" t="s">
        <v>16</v>
      </c>
      <c r="B2" s="213"/>
      <c r="C2" s="213"/>
      <c r="D2" s="213"/>
      <c r="E2" s="213"/>
      <c r="F2" s="213"/>
      <c r="G2" s="213"/>
      <c r="H2" s="213"/>
    </row>
    <row r="3" spans="1:8" x14ac:dyDescent="0.25">
      <c r="A3" s="9"/>
      <c r="B3" s="9"/>
      <c r="C3" s="9"/>
      <c r="D3" s="9"/>
      <c r="E3" s="9"/>
      <c r="F3" s="9"/>
      <c r="G3" s="9"/>
      <c r="H3" s="9"/>
    </row>
    <row r="4" spans="1:8" x14ac:dyDescent="0.25">
      <c r="A4" s="318"/>
      <c r="B4" s="318"/>
      <c r="C4" s="318"/>
      <c r="D4" s="318"/>
      <c r="E4" s="318"/>
      <c r="F4" s="318"/>
      <c r="G4" s="318"/>
      <c r="H4" s="318"/>
    </row>
    <row r="5" spans="1:8" x14ac:dyDescent="0.25">
      <c r="A5" s="215" t="s">
        <v>55</v>
      </c>
      <c r="B5" s="215"/>
      <c r="C5" s="215"/>
      <c r="D5" s="215"/>
      <c r="E5" s="215"/>
      <c r="F5" s="215"/>
      <c r="G5" s="215"/>
      <c r="H5" s="215"/>
    </row>
    <row r="6" spans="1:8" x14ac:dyDescent="0.25">
      <c r="A6" s="25"/>
      <c r="B6" s="25"/>
      <c r="C6" s="25"/>
      <c r="D6" s="25"/>
      <c r="E6" s="25"/>
      <c r="F6" s="25"/>
      <c r="G6" s="25"/>
      <c r="H6" s="25"/>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sheetData>
  <mergeCells count="4">
    <mergeCell ref="A1:H1"/>
    <mergeCell ref="A2:H2"/>
    <mergeCell ref="A4:H4"/>
    <mergeCell ref="A5:H5"/>
  </mergeCells>
  <pageMargins left="0.70866141732283472" right="0.70866141732283472" top="0.74803149606299213" bottom="0.74803149606299213" header="0.31496062992125984" footer="0.31496062992125984"/>
  <pageSetup scale="85" orientation="portrait"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workbookViewId="0">
      <selection activeCell="F11" sqref="F11"/>
    </sheetView>
  </sheetViews>
  <sheetFormatPr baseColWidth="10" defaultRowHeight="15" x14ac:dyDescent="0.25"/>
  <cols>
    <col min="1" max="1" width="4.140625" customWidth="1"/>
    <col min="2" max="2" width="19" customWidth="1"/>
    <col min="3" max="3" width="26.28515625" customWidth="1"/>
    <col min="4" max="4" width="14.7109375" customWidth="1"/>
    <col min="5" max="5" width="14.28515625" customWidth="1"/>
    <col min="6" max="6" width="12.85546875" customWidth="1"/>
    <col min="7" max="7" width="10.140625" customWidth="1"/>
  </cols>
  <sheetData>
    <row r="1" spans="1:8" ht="15.75" x14ac:dyDescent="0.25">
      <c r="A1" s="267" t="s">
        <v>13</v>
      </c>
      <c r="B1" s="267"/>
      <c r="C1" s="267"/>
      <c r="D1" s="267"/>
      <c r="E1" s="267"/>
      <c r="F1" s="267"/>
      <c r="G1" s="267"/>
      <c r="H1" s="267"/>
    </row>
    <row r="2" spans="1:8" ht="15.75" x14ac:dyDescent="0.25">
      <c r="A2" s="267" t="s">
        <v>16</v>
      </c>
      <c r="B2" s="267"/>
      <c r="C2" s="267"/>
      <c r="D2" s="267"/>
      <c r="E2" s="267"/>
      <c r="F2" s="267"/>
      <c r="G2" s="267"/>
      <c r="H2" s="267"/>
    </row>
    <row r="3" spans="1:8" ht="15.75" x14ac:dyDescent="0.25">
      <c r="A3" s="8"/>
      <c r="B3" s="8"/>
      <c r="C3" s="8"/>
      <c r="D3" s="8"/>
      <c r="E3" s="8"/>
      <c r="F3" s="8"/>
      <c r="G3" s="8"/>
      <c r="H3" s="8"/>
    </row>
    <row r="4" spans="1:8" ht="15.75" x14ac:dyDescent="0.25">
      <c r="A4" s="268" t="s">
        <v>56</v>
      </c>
      <c r="B4" s="268"/>
      <c r="C4" s="268"/>
      <c r="D4" s="268"/>
      <c r="E4" s="268"/>
      <c r="F4" s="268"/>
      <c r="G4" s="268"/>
      <c r="H4" s="268"/>
    </row>
    <row r="5" spans="1:8" x14ac:dyDescent="0.25">
      <c r="A5" s="2"/>
      <c r="B5" s="6"/>
      <c r="C5" s="2"/>
      <c r="D5" s="2"/>
      <c r="E5" s="2"/>
      <c r="F5" s="2"/>
      <c r="G5" s="2"/>
      <c r="H5" s="2"/>
    </row>
    <row r="6" spans="1:8" x14ac:dyDescent="0.25">
      <c r="B6" s="320"/>
      <c r="C6" s="320"/>
      <c r="D6" s="320"/>
      <c r="E6" s="321"/>
      <c r="F6" s="321"/>
      <c r="G6" s="321"/>
    </row>
    <row r="7" spans="1:8" x14ac:dyDescent="0.25">
      <c r="B7" s="320"/>
      <c r="C7" s="320"/>
      <c r="D7" s="320"/>
      <c r="E7" s="322"/>
      <c r="F7" s="322"/>
      <c r="G7" s="322"/>
    </row>
    <row r="8" spans="1:8" x14ac:dyDescent="0.25">
      <c r="B8" s="26"/>
      <c r="D8" s="27"/>
    </row>
    <row r="9" spans="1:8" x14ac:dyDescent="0.25">
      <c r="B9" s="320"/>
      <c r="C9" s="320"/>
      <c r="D9" s="320"/>
    </row>
    <row r="10" spans="1:8" x14ac:dyDescent="0.25">
      <c r="B10" s="1"/>
      <c r="C10" s="1"/>
      <c r="D10" s="3"/>
      <c r="F10" s="319"/>
      <c r="G10" s="319"/>
    </row>
    <row r="11" spans="1:8" x14ac:dyDescent="0.25">
      <c r="B11" s="1"/>
      <c r="C11" s="1"/>
      <c r="D11" s="3"/>
    </row>
  </sheetData>
  <mergeCells count="9">
    <mergeCell ref="F10:G10"/>
    <mergeCell ref="B9:D9"/>
    <mergeCell ref="B7:D7"/>
    <mergeCell ref="E6:G6"/>
    <mergeCell ref="A1:H1"/>
    <mergeCell ref="A2:H2"/>
    <mergeCell ref="A4:H4"/>
    <mergeCell ref="B6:D6"/>
    <mergeCell ref="E7:G7"/>
  </mergeCells>
  <pageMargins left="0.70866141732283472" right="0.70866141732283472" top="0.74803149606299213" bottom="0.7480314960629921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E12" sqref="E12"/>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8" x14ac:dyDescent="0.25">
      <c r="A1" s="29"/>
      <c r="B1" s="29"/>
      <c r="C1" s="29"/>
      <c r="D1" s="29"/>
      <c r="E1" s="29"/>
      <c r="F1" s="29"/>
      <c r="G1" s="29"/>
      <c r="H1" s="29"/>
    </row>
    <row r="2" spans="1:8" x14ac:dyDescent="0.25">
      <c r="A2" s="9"/>
      <c r="B2" s="9"/>
      <c r="C2" s="9"/>
      <c r="D2" s="9"/>
      <c r="E2" s="9"/>
      <c r="F2" s="9"/>
      <c r="G2" s="9"/>
      <c r="H2" s="9"/>
    </row>
    <row r="3" spans="1:8" ht="15.75" x14ac:dyDescent="0.25">
      <c r="A3" s="267" t="s">
        <v>13</v>
      </c>
      <c r="B3" s="267"/>
      <c r="C3" s="267"/>
      <c r="D3" s="267"/>
      <c r="E3" s="267"/>
      <c r="F3" s="267"/>
      <c r="G3" s="267"/>
      <c r="H3" s="267"/>
    </row>
    <row r="4" spans="1:8" ht="15.75" x14ac:dyDescent="0.25">
      <c r="A4" s="267" t="s">
        <v>16</v>
      </c>
      <c r="B4" s="267"/>
      <c r="C4" s="267"/>
      <c r="D4" s="267"/>
      <c r="E4" s="267"/>
      <c r="F4" s="267"/>
      <c r="G4" s="267"/>
      <c r="H4" s="267"/>
    </row>
    <row r="5" spans="1:8" x14ac:dyDescent="0.25">
      <c r="A5" s="9"/>
      <c r="B5" s="9"/>
      <c r="C5" s="9"/>
      <c r="D5" s="9"/>
      <c r="E5" s="9"/>
      <c r="F5" s="9"/>
      <c r="G5" s="9"/>
      <c r="H5" s="9"/>
    </row>
    <row r="6" spans="1:8" x14ac:dyDescent="0.25">
      <c r="A6" s="215" t="s">
        <v>57</v>
      </c>
      <c r="B6" s="215"/>
      <c r="C6" s="215"/>
      <c r="D6" s="215"/>
      <c r="E6" s="215"/>
      <c r="F6" s="215"/>
      <c r="G6" s="215"/>
      <c r="H6" s="215"/>
    </row>
    <row r="7" spans="1:8" x14ac:dyDescent="0.25">
      <c r="A7" s="28"/>
      <c r="B7" s="28"/>
      <c r="C7" s="28"/>
      <c r="D7" s="28"/>
      <c r="E7" s="28"/>
      <c r="F7" s="28"/>
      <c r="G7" s="28"/>
      <c r="H7" s="28"/>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3" spans="1:8" x14ac:dyDescent="0.25">
      <c r="A13" s="9"/>
      <c r="B13" s="9"/>
      <c r="C13" s="9"/>
      <c r="D13" s="9"/>
      <c r="E13" s="9"/>
      <c r="F13" s="9"/>
      <c r="G13" s="9"/>
      <c r="H13" s="9"/>
    </row>
  </sheetData>
  <mergeCells count="3">
    <mergeCell ref="A3:H3"/>
    <mergeCell ref="A4:H4"/>
    <mergeCell ref="A6:H6"/>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2018-07-05T12:23:26Z</cp:lastPrinted>
  <dcterms:created xsi:type="dcterms:W3CDTF">2015-11-30T18:04:44Z</dcterms:created>
  <dcterms:modified xsi:type="dcterms:W3CDTF">2018-07-05T12:28:07Z</dcterms:modified>
</cp:coreProperties>
</file>