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Y CONTRATACIONES\DOCUMENTOS PARA TRANSPARENCIA\AÑO 2023\"/>
    </mc:Choice>
  </mc:AlternateContent>
  <xr:revisionPtr revIDLastSave="0" documentId="8_{1E236F5D-0639-4CD2-85B9-2245F2ACD6C7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xlnm.Print_Titles" localSheetId="0">Hoja1!$4:$4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14" i="1" l="1"/>
  <c r="G12" i="1"/>
  <c r="G9" i="1"/>
  <c r="G6" i="1"/>
  <c r="E38" i="1" l="1"/>
  <c r="G8" i="1" l="1"/>
  <c r="G5" i="1"/>
  <c r="G11" i="1"/>
  <c r="G38" i="1" l="1"/>
  <c r="F38" i="1"/>
</calcChain>
</file>

<file path=xl/sharedStrings.xml><?xml version="1.0" encoding="utf-8"?>
<sst xmlns="http://schemas.openxmlformats.org/spreadsheetml/2006/main" count="83" uniqueCount="76">
  <si>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</si>
  <si>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</si>
  <si>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</si>
  <si>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</si>
  <si>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</si>
  <si>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</si>
  <si>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</si>
  <si>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</si>
  <si>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</si>
  <si>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</si>
  <si>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</si>
  <si>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</si>
  <si>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</si>
  <si>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</si>
  <si>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</si>
  <si>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</si>
  <si>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</si>
  <si>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</si>
  <si>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</si>
  <si>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</si>
  <si>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Richard Peralta Decamps</t>
  </si>
  <si>
    <t>Consultoría Legal para la elaboración de los Reglamentos Subsidiarios de la Ley no. 251-12</t>
  </si>
  <si>
    <t>Athrivel, SRL</t>
  </si>
  <si>
    <t>Liriano Disla, SRL</t>
  </si>
  <si>
    <t>Mantenimiento de aires acondicionados de nuestra institución</t>
  </si>
  <si>
    <t>Concepto</t>
  </si>
  <si>
    <t>Dra. Ana María Barcelo Larrocca</t>
  </si>
  <si>
    <t>Lic. Mayra Martínez Romero</t>
  </si>
  <si>
    <t>Contratación de servicio de catering para diferentes actividades a realizarse en nuestra institución.</t>
  </si>
  <si>
    <t>María Isabel de Farías, Servicios de Catering, SRL</t>
  </si>
  <si>
    <t>Mantenimiento y reparación de los vehiculos de nuestra institución</t>
  </si>
  <si>
    <t>Auto Servicios Automotriz Inteligente RD</t>
  </si>
  <si>
    <t xml:space="preserve">24/8/2022
</t>
  </si>
  <si>
    <t>B1500000001</t>
  </si>
  <si>
    <t>N/D</t>
  </si>
  <si>
    <t>Grupo Conselciv, SRL</t>
  </si>
  <si>
    <t>Mantenimiento y reparación en general de la edificación e instalación de este Consejo.</t>
  </si>
  <si>
    <t>Multiperform, SRL</t>
  </si>
  <si>
    <t>Consultoría para creación de un documento de políticas públicas con cinco áreas temáticas.</t>
  </si>
  <si>
    <t>Viamar, S. A.</t>
  </si>
  <si>
    <t>Compra de dos vehículos para uso de nuestra institución.</t>
  </si>
  <si>
    <t>B1500000057</t>
  </si>
  <si>
    <t>B1500000090</t>
  </si>
  <si>
    <t>B1500000084</t>
  </si>
  <si>
    <t xml:space="preserve">B1500000012
</t>
  </si>
  <si>
    <t>B1500000017</t>
  </si>
  <si>
    <t xml:space="preserve">6/12/2022
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</si>
  <si>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</si>
  <si>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</si>
  <si>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</si>
  <si>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</si>
  <si>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</si>
  <si>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</si>
  <si>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</si>
  <si>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</si>
  <si>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</si>
  <si>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</si>
  <si>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</si>
  <si>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</si>
  <si>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</si>
  <si>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</si>
  <si>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</si>
  <si>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</si>
  <si>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</si>
  <si>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B1500000654</t>
  </si>
  <si>
    <t>B1500000520</t>
  </si>
  <si>
    <t>B1500000417</t>
  </si>
  <si>
    <t>B1500000426</t>
  </si>
  <si>
    <t>B1500000428</t>
  </si>
  <si>
    <t>B1500000442</t>
  </si>
  <si>
    <t>B1500000415</t>
  </si>
  <si>
    <t>B1500000459</t>
  </si>
  <si>
    <t>B1500000466</t>
  </si>
  <si>
    <t>B1500000467</t>
  </si>
  <si>
    <t>_________________________________________</t>
  </si>
  <si>
    <t>ESTADO DE CUENTA DE SUPLIDORES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</si>
</sst>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4" fontId="3" fillId="0" borderId="6" xfId="0" applyNumberFormat="1" applyFont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right" vertical="center" wrapText="1"/>
    </xf>
    <xf numFmtId="44" fontId="4" fillId="0" borderId="6" xfId="2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44" fontId="4" fillId="3" borderId="16" xfId="2" applyFont="1" applyFill="1" applyBorder="1" applyAlignment="1">
      <alignment vertical="center"/>
    </xf>
    <xf numFmtId="44" fontId="4" fillId="3" borderId="16" xfId="2" applyFont="1" applyFill="1" applyBorder="1" applyAlignment="1">
      <alignment horizontal="right" vertical="center" wrapText="1"/>
    </xf>
    <xf numFmtId="43" fontId="4" fillId="3" borderId="16" xfId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44" fontId="4" fillId="0" borderId="13" xfId="2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44" fontId="4" fillId="3" borderId="13" xfId="2" applyFont="1" applyFill="1" applyBorder="1" applyAlignment="1">
      <alignment horizontal="right" vertical="center" wrapText="1"/>
    </xf>
    <xf numFmtId="44" fontId="4" fillId="3" borderId="13" xfId="2" applyFont="1" applyFill="1" applyBorder="1" applyAlignment="1">
      <alignment vertical="center"/>
    </xf>
    <xf numFmtId="43" fontId="4" fillId="3" borderId="13" xfId="1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44" fontId="4" fillId="3" borderId="3" xfId="2" applyFont="1" applyFill="1" applyBorder="1" applyAlignment="1">
      <alignment vertical="center"/>
    </xf>
    <xf numFmtId="44" fontId="4" fillId="3" borderId="3" xfId="2" applyFont="1" applyFill="1" applyBorder="1" applyAlignment="1">
      <alignment horizontal="right" vertical="center" wrapText="1"/>
    </xf>
    <xf numFmtId="43" fontId="4" fillId="3" borderId="3" xfId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44" fontId="6" fillId="2" borderId="4" xfId="2" applyFont="1" applyFill="1" applyBorder="1" applyAlignment="1">
      <alignment horizontal="left"/>
    </xf>
    <xf numFmtId="44" fontId="6" fillId="2" borderId="4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4" fontId="4" fillId="0" borderId="6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left" vertical="center"/>
    </xf>
    <xf numFmtId="44" fontId="4" fillId="0" borderId="12" xfId="2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13" xfId="1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28575</xdr:rowOff>
    </xdr:from>
    <xdr:to>
      <xdr:col>2</xdr:col>
      <xdr:colOff>19331</xdr:colOff>
      <xdr:row>2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48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9.5703125" bestFit="1" customWidth="1"/>
    <col min="7" max="7" width="21" bestFit="1" customWidth="1"/>
    <col min="8" max="8" width="17.42578125" customWidth="1"/>
    <col min="9" max="9" width="21.140625" customWidth="1"/>
  </cols>
  <sheetData>
    <row r="1" spans="1:9" ht="18.75" x14ac:dyDescent="0.3">
      <c r="A1" s="82" t="s">
        <v>17</v>
      </c>
      <c r="B1" s="82"/>
      <c r="C1" s="82"/>
      <c r="D1" s="82"/>
      <c r="E1" s="82"/>
      <c r="F1" s="82"/>
      <c r="G1" s="82"/>
      <c r="H1" s="82"/>
      <c r="I1" s="82"/>
    </row>
    <row r="2" spans="1:9" ht="18.75" x14ac:dyDescent="0.3">
      <c r="A2" s="82" t="s">
        <v>75</v>
      </c>
      <c r="B2" s="82"/>
      <c r="C2" s="82"/>
      <c r="D2" s="82"/>
      <c r="E2" s="82"/>
      <c r="F2" s="82"/>
      <c r="G2" s="82"/>
      <c r="H2" s="82"/>
      <c r="I2" s="82"/>
    </row>
    <row r="3" spans="1:9" ht="19.5" thickBot="1" x14ac:dyDescent="0.35">
      <c r="A3" s="6"/>
      <c r="B3" s="6"/>
      <c r="C3" s="6"/>
      <c r="D3" s="6"/>
      <c r="E3" s="6"/>
      <c r="F3" s="6"/>
      <c r="G3" s="6"/>
      <c r="H3" s="6"/>
      <c r="I3" s="6"/>
    </row>
    <row r="4" spans="1:9" ht="32.25" thickBot="1" x14ac:dyDescent="0.3">
      <c r="A4" s="50" t="s">
        <v>7</v>
      </c>
      <c r="B4" s="51" t="s">
        <v>8</v>
      </c>
      <c r="C4" s="52" t="s">
        <v>9</v>
      </c>
      <c r="D4" s="52" t="s">
        <v>25</v>
      </c>
      <c r="E4" s="52" t="s">
        <v>10</v>
      </c>
      <c r="F4" s="51" t="s">
        <v>11</v>
      </c>
      <c r="G4" s="51" t="s">
        <v>12</v>
      </c>
      <c r="H4" s="51" t="s">
        <v>13</v>
      </c>
      <c r="I4" s="53" t="s">
        <v>14</v>
      </c>
    </row>
    <row r="5" spans="1:9" ht="47.25" customHeight="1" thickBot="1" x14ac:dyDescent="0.3">
      <c r="A5" s="37" t="s">
        <v>41</v>
      </c>
      <c r="B5" s="38">
        <v>44909</v>
      </c>
      <c r="C5" s="39" t="s">
        <v>37</v>
      </c>
      <c r="D5" s="40" t="s">
        <v>38</v>
      </c>
      <c r="E5" s="41">
        <v>4794254.9800000004</v>
      </c>
      <c r="F5" s="42">
        <v>958851</v>
      </c>
      <c r="G5" s="41">
        <f>+E5-F5</f>
        <v>3835403.9800000004</v>
      </c>
      <c r="H5" s="43"/>
      <c r="I5" s="44" t="s">
        <v>0</v>
      </c>
    </row>
    <row r="6" spans="1:9" ht="47.25" customHeight="1" x14ac:dyDescent="0.25">
      <c r="A6" s="22" t="s">
        <v>43</v>
      </c>
      <c r="B6" s="7">
        <v>44797</v>
      </c>
      <c r="C6" s="58" t="s">
        <v>23</v>
      </c>
      <c r="D6" s="61" t="s">
        <v>24</v>
      </c>
      <c r="E6" s="64">
        <v>162000</v>
      </c>
      <c r="F6" s="8">
        <v>32400</v>
      </c>
      <c r="G6" s="73">
        <f>+E6-(SUM(F6:F7))</f>
        <v>64799.989999999991</v>
      </c>
      <c r="H6" s="70"/>
      <c r="I6" s="76" t="s">
        <v>0</v>
      </c>
    </row>
    <row r="7" spans="1:9" ht="47.25" customHeight="1" thickBot="1" x14ac:dyDescent="0.3">
      <c r="A7" s="11" t="s">
        <v>42</v>
      </c>
      <c r="B7" s="12">
        <v>44902</v>
      </c>
      <c r="C7" s="60"/>
      <c r="D7" s="63"/>
      <c r="E7" s="66"/>
      <c r="F7" s="13">
        <v>64800.01</v>
      </c>
      <c r="G7" s="75"/>
      <c r="H7" s="72"/>
      <c r="I7" s="77"/>
    </row>
    <row r="8" spans="1:9" ht="47.25" customHeight="1" thickBot="1" x14ac:dyDescent="0.3">
      <c r="A8" s="33" t="s">
        <v>33</v>
      </c>
      <c r="B8" s="45" t="s">
        <v>32</v>
      </c>
      <c r="C8" s="34" t="s">
        <v>20</v>
      </c>
      <c r="D8" s="35" t="s">
        <v>21</v>
      </c>
      <c r="E8" s="31">
        <v>900000</v>
      </c>
      <c r="F8" s="30">
        <v>180000</v>
      </c>
      <c r="G8" s="31">
        <f>+E8-F8</f>
        <v>720000</v>
      </c>
      <c r="H8" s="32"/>
      <c r="I8" s="36" t="s">
        <v>0</v>
      </c>
    </row>
    <row r="9" spans="1:9" ht="47.25" customHeight="1" x14ac:dyDescent="0.25">
      <c r="A9" s="22" t="s">
        <v>44</v>
      </c>
      <c r="B9" s="7" t="s">
        <v>46</v>
      </c>
      <c r="C9" s="54" t="s">
        <v>35</v>
      </c>
      <c r="D9" s="56" t="s">
        <v>36</v>
      </c>
      <c r="E9" s="73">
        <v>139240</v>
      </c>
      <c r="F9" s="9">
        <v>27848</v>
      </c>
      <c r="G9" s="73">
        <f>+E9-(SUM(F9:F10))</f>
        <v>55696</v>
      </c>
      <c r="H9" s="70"/>
      <c r="I9" s="76" t="s">
        <v>0</v>
      </c>
    </row>
    <row r="10" spans="1:9" ht="47.25" customHeight="1" thickBot="1" x14ac:dyDescent="0.3">
      <c r="A10" s="23" t="s">
        <v>45</v>
      </c>
      <c r="B10" s="24">
        <v>44923</v>
      </c>
      <c r="C10" s="84"/>
      <c r="D10" s="85"/>
      <c r="E10" s="75"/>
      <c r="F10" s="25">
        <v>55696</v>
      </c>
      <c r="G10" s="75"/>
      <c r="H10" s="72"/>
      <c r="I10" s="77"/>
    </row>
    <row r="11" spans="1:9" ht="47.25" customHeight="1" thickBot="1" x14ac:dyDescent="0.3">
      <c r="A11" s="14" t="s">
        <v>34</v>
      </c>
      <c r="B11" s="15">
        <v>44837</v>
      </c>
      <c r="C11" s="16" t="s">
        <v>39</v>
      </c>
      <c r="D11" s="17" t="s">
        <v>40</v>
      </c>
      <c r="E11" s="18">
        <v>6390450</v>
      </c>
      <c r="F11" s="19"/>
      <c r="G11" s="18">
        <f>+E11</f>
        <v>6390450</v>
      </c>
      <c r="H11" s="20"/>
      <c r="I11" s="21" t="s">
        <v>0</v>
      </c>
    </row>
    <row r="12" spans="1:9" ht="34.5" customHeight="1" x14ac:dyDescent="0.25">
      <c r="A12" s="26" t="s">
        <v>48</v>
      </c>
      <c r="B12" s="7">
        <v>44848</v>
      </c>
      <c r="C12" s="54" t="s">
        <v>22</v>
      </c>
      <c r="D12" s="56" t="s">
        <v>49</v>
      </c>
      <c r="E12" s="73">
        <v>4000000</v>
      </c>
      <c r="F12" s="9">
        <v>800000</v>
      </c>
      <c r="G12" s="73">
        <f>+E12-(SUM(F12:F13))</f>
        <v>1600000</v>
      </c>
      <c r="H12" s="70"/>
      <c r="I12" s="78" t="s">
        <v>0</v>
      </c>
    </row>
    <row r="13" spans="1:9" ht="36" customHeight="1" thickBot="1" x14ac:dyDescent="0.3">
      <c r="A13" s="29" t="s">
        <v>47</v>
      </c>
      <c r="B13" s="27">
        <v>44914</v>
      </c>
      <c r="C13" s="55"/>
      <c r="D13" s="57"/>
      <c r="E13" s="74"/>
      <c r="F13" s="28">
        <v>1600000</v>
      </c>
      <c r="G13" s="75"/>
      <c r="H13" s="72"/>
      <c r="I13" s="79"/>
    </row>
    <row r="14" spans="1:9" ht="15.75" x14ac:dyDescent="0.25">
      <c r="A14" s="22" t="s">
        <v>65</v>
      </c>
      <c r="B14" s="7">
        <v>44854</v>
      </c>
      <c r="C14" s="58" t="s">
        <v>31</v>
      </c>
      <c r="D14" s="61" t="s">
        <v>30</v>
      </c>
      <c r="E14" s="64">
        <v>775000</v>
      </c>
      <c r="F14" s="8">
        <v>10443</v>
      </c>
      <c r="G14" s="73">
        <f>+E14-(SUM(F14:F29))</f>
        <v>281795.40000000002</v>
      </c>
      <c r="H14" s="70"/>
      <c r="I14" s="67" t="s">
        <v>0</v>
      </c>
    </row>
    <row r="15" spans="1:9" ht="15.75" x14ac:dyDescent="0.25">
      <c r="A15" s="10" t="s">
        <v>50</v>
      </c>
      <c r="B15" s="4">
        <v>44854</v>
      </c>
      <c r="C15" s="59"/>
      <c r="D15" s="62"/>
      <c r="E15" s="65"/>
      <c r="F15" s="5">
        <v>10797</v>
      </c>
      <c r="G15" s="74"/>
      <c r="H15" s="71"/>
      <c r="I15" s="68"/>
    </row>
    <row r="16" spans="1:9" ht="15.75" x14ac:dyDescent="0.25">
      <c r="A16" s="10" t="s">
        <v>51</v>
      </c>
      <c r="B16" s="4">
        <v>44854</v>
      </c>
      <c r="C16" s="59"/>
      <c r="D16" s="62"/>
      <c r="E16" s="65"/>
      <c r="F16" s="5">
        <v>36072.6</v>
      </c>
      <c r="G16" s="74"/>
      <c r="H16" s="71"/>
      <c r="I16" s="68"/>
    </row>
    <row r="17" spans="1:9" ht="15.75" x14ac:dyDescent="0.25">
      <c r="A17" s="10" t="s">
        <v>52</v>
      </c>
      <c r="B17" s="4">
        <v>44854</v>
      </c>
      <c r="C17" s="59"/>
      <c r="D17" s="62"/>
      <c r="E17" s="65"/>
      <c r="F17" s="5">
        <v>11387</v>
      </c>
      <c r="G17" s="74"/>
      <c r="H17" s="71"/>
      <c r="I17" s="68"/>
    </row>
    <row r="18" spans="1:9" ht="15.75" x14ac:dyDescent="0.25">
      <c r="A18" s="10" t="s">
        <v>53</v>
      </c>
      <c r="B18" s="4">
        <v>44876</v>
      </c>
      <c r="C18" s="59"/>
      <c r="D18" s="62"/>
      <c r="E18" s="65"/>
      <c r="F18" s="5">
        <v>47672</v>
      </c>
      <c r="G18" s="74"/>
      <c r="H18" s="71"/>
      <c r="I18" s="68"/>
    </row>
    <row r="19" spans="1:9" ht="15.75" x14ac:dyDescent="0.25">
      <c r="A19" s="10" t="s">
        <v>54</v>
      </c>
      <c r="B19" s="4">
        <v>44876</v>
      </c>
      <c r="C19" s="59"/>
      <c r="D19" s="62"/>
      <c r="E19" s="65"/>
      <c r="F19" s="5">
        <v>52982</v>
      </c>
      <c r="G19" s="74"/>
      <c r="H19" s="71"/>
      <c r="I19" s="68"/>
    </row>
    <row r="20" spans="1:9" ht="15.75" x14ac:dyDescent="0.25">
      <c r="A20" s="10" t="s">
        <v>56</v>
      </c>
      <c r="B20" s="4">
        <v>44882</v>
      </c>
      <c r="C20" s="59"/>
      <c r="D20" s="62"/>
      <c r="E20" s="65"/>
      <c r="F20" s="5">
        <v>56286</v>
      </c>
      <c r="G20" s="74"/>
      <c r="H20" s="71"/>
      <c r="I20" s="68"/>
    </row>
    <row r="21" spans="1:9" ht="15.75" x14ac:dyDescent="0.25">
      <c r="A21" s="10" t="s">
        <v>55</v>
      </c>
      <c r="B21" s="4">
        <v>44882</v>
      </c>
      <c r="C21" s="59"/>
      <c r="D21" s="62"/>
      <c r="E21" s="65"/>
      <c r="F21" s="5">
        <v>67201</v>
      </c>
      <c r="G21" s="74"/>
      <c r="H21" s="71"/>
      <c r="I21" s="68"/>
    </row>
    <row r="22" spans="1:9" ht="15.75" x14ac:dyDescent="0.25">
      <c r="A22" s="10" t="s">
        <v>57</v>
      </c>
      <c r="B22" s="4">
        <v>44896</v>
      </c>
      <c r="C22" s="59"/>
      <c r="D22" s="62"/>
      <c r="E22" s="65"/>
      <c r="F22" s="5">
        <v>12036</v>
      </c>
      <c r="G22" s="74"/>
      <c r="H22" s="71"/>
      <c r="I22" s="68"/>
    </row>
    <row r="23" spans="1:9" ht="15.75" x14ac:dyDescent="0.25">
      <c r="A23" s="10" t="s">
        <v>58</v>
      </c>
      <c r="B23" s="4">
        <v>44896</v>
      </c>
      <c r="C23" s="59"/>
      <c r="D23" s="62"/>
      <c r="E23" s="65"/>
      <c r="F23" s="5">
        <v>25311</v>
      </c>
      <c r="G23" s="74"/>
      <c r="H23" s="71"/>
      <c r="I23" s="68"/>
    </row>
    <row r="24" spans="1:9" ht="15.75" x14ac:dyDescent="0.25">
      <c r="A24" s="10" t="s">
        <v>59</v>
      </c>
      <c r="B24" s="4">
        <v>44896</v>
      </c>
      <c r="C24" s="59"/>
      <c r="D24" s="62"/>
      <c r="E24" s="65"/>
      <c r="F24" s="5">
        <v>13334</v>
      </c>
      <c r="G24" s="74"/>
      <c r="H24" s="71"/>
      <c r="I24" s="68"/>
    </row>
    <row r="25" spans="1:9" ht="15.75" x14ac:dyDescent="0.25">
      <c r="A25" s="10" t="s">
        <v>60</v>
      </c>
      <c r="B25" s="4">
        <v>44914</v>
      </c>
      <c r="C25" s="59"/>
      <c r="D25" s="62"/>
      <c r="E25" s="65"/>
      <c r="F25" s="5">
        <v>42126</v>
      </c>
      <c r="G25" s="74"/>
      <c r="H25" s="71"/>
      <c r="I25" s="68"/>
    </row>
    <row r="26" spans="1:9" ht="15.75" x14ac:dyDescent="0.25">
      <c r="A26" s="10" t="s">
        <v>61</v>
      </c>
      <c r="B26" s="4">
        <v>44914</v>
      </c>
      <c r="C26" s="59"/>
      <c r="D26" s="62"/>
      <c r="E26" s="65"/>
      <c r="F26" s="5">
        <v>66375</v>
      </c>
      <c r="G26" s="74"/>
      <c r="H26" s="71"/>
      <c r="I26" s="68"/>
    </row>
    <row r="27" spans="1:9" ht="15.75" x14ac:dyDescent="0.25">
      <c r="A27" s="10" t="s">
        <v>62</v>
      </c>
      <c r="B27" s="4">
        <v>44914</v>
      </c>
      <c r="C27" s="59"/>
      <c r="D27" s="62"/>
      <c r="E27" s="65"/>
      <c r="F27" s="5">
        <v>8260</v>
      </c>
      <c r="G27" s="74"/>
      <c r="H27" s="71"/>
      <c r="I27" s="68"/>
    </row>
    <row r="28" spans="1:9" ht="15.75" x14ac:dyDescent="0.25">
      <c r="A28" s="10" t="s">
        <v>63</v>
      </c>
      <c r="B28" s="4">
        <v>44915</v>
      </c>
      <c r="C28" s="59"/>
      <c r="D28" s="62"/>
      <c r="E28" s="65"/>
      <c r="F28" s="5">
        <v>9086</v>
      </c>
      <c r="G28" s="74"/>
      <c r="H28" s="71"/>
      <c r="I28" s="68"/>
    </row>
    <row r="29" spans="1:9" ht="16.5" thickBot="1" x14ac:dyDescent="0.3">
      <c r="A29" s="11" t="s">
        <v>64</v>
      </c>
      <c r="B29" s="12">
        <v>44921</v>
      </c>
      <c r="C29" s="60"/>
      <c r="D29" s="63"/>
      <c r="E29" s="66"/>
      <c r="F29" s="13">
        <v>23836</v>
      </c>
      <c r="G29" s="75"/>
      <c r="H29" s="72"/>
      <c r="I29" s="69"/>
    </row>
    <row r="30" spans="1:9" ht="15.75" customHeight="1" x14ac:dyDescent="0.25">
      <c r="A30" s="22" t="s">
        <v>70</v>
      </c>
      <c r="B30" s="7">
        <v>44851</v>
      </c>
      <c r="C30" s="54" t="s">
        <v>29</v>
      </c>
      <c r="D30" s="56" t="s">
        <v>28</v>
      </c>
      <c r="E30" s="73">
        <v>320000</v>
      </c>
      <c r="F30" s="9">
        <v>4695.22</v>
      </c>
      <c r="G30" s="73">
        <f>+E30-(SUM(F30:F37))</f>
        <v>219028.51</v>
      </c>
      <c r="H30" s="70"/>
      <c r="I30" s="76" t="s">
        <v>0</v>
      </c>
    </row>
    <row r="31" spans="1:9" ht="15.75" x14ac:dyDescent="0.25">
      <c r="A31" s="10" t="s">
        <v>66</v>
      </c>
      <c r="B31" s="4">
        <v>44853</v>
      </c>
      <c r="C31" s="55"/>
      <c r="D31" s="57"/>
      <c r="E31" s="74"/>
      <c r="F31" s="5">
        <v>9410.5</v>
      </c>
      <c r="G31" s="74"/>
      <c r="H31" s="71"/>
      <c r="I31" s="80"/>
    </row>
    <row r="32" spans="1:9" ht="15.75" x14ac:dyDescent="0.25">
      <c r="A32" s="10" t="s">
        <v>67</v>
      </c>
      <c r="B32" s="4">
        <v>44866</v>
      </c>
      <c r="C32" s="55"/>
      <c r="D32" s="57"/>
      <c r="E32" s="74"/>
      <c r="F32" s="5">
        <v>12201.25</v>
      </c>
      <c r="G32" s="74"/>
      <c r="H32" s="71"/>
      <c r="I32" s="80"/>
    </row>
    <row r="33" spans="1:9" ht="15.75" x14ac:dyDescent="0.25">
      <c r="A33" s="10" t="s">
        <v>68</v>
      </c>
      <c r="B33" s="4">
        <v>44868</v>
      </c>
      <c r="C33" s="55"/>
      <c r="D33" s="57"/>
      <c r="E33" s="74"/>
      <c r="F33" s="5">
        <v>12059.6</v>
      </c>
      <c r="G33" s="74"/>
      <c r="H33" s="71"/>
      <c r="I33" s="80"/>
    </row>
    <row r="34" spans="1:9" ht="15.75" x14ac:dyDescent="0.25">
      <c r="A34" s="49" t="s">
        <v>69</v>
      </c>
      <c r="B34" s="27">
        <v>44895</v>
      </c>
      <c r="C34" s="55"/>
      <c r="D34" s="57"/>
      <c r="E34" s="74"/>
      <c r="F34" s="28">
        <v>23393.52</v>
      </c>
      <c r="G34" s="74"/>
      <c r="H34" s="71"/>
      <c r="I34" s="80"/>
    </row>
    <row r="35" spans="1:9" ht="15.75" x14ac:dyDescent="0.25">
      <c r="A35" s="49" t="s">
        <v>71</v>
      </c>
      <c r="B35" s="4">
        <v>44930</v>
      </c>
      <c r="C35" s="55"/>
      <c r="D35" s="57"/>
      <c r="E35" s="74"/>
      <c r="F35" s="5">
        <v>6525.4</v>
      </c>
      <c r="G35" s="74"/>
      <c r="H35" s="71"/>
      <c r="I35" s="80"/>
    </row>
    <row r="36" spans="1:9" ht="15.75" x14ac:dyDescent="0.25">
      <c r="A36" s="49" t="s">
        <v>72</v>
      </c>
      <c r="B36" s="4">
        <v>44949</v>
      </c>
      <c r="C36" s="55"/>
      <c r="D36" s="57"/>
      <c r="E36" s="74"/>
      <c r="F36" s="5">
        <v>28143</v>
      </c>
      <c r="G36" s="74"/>
      <c r="H36" s="71"/>
      <c r="I36" s="80"/>
    </row>
    <row r="37" spans="1:9" ht="16.5" thickBot="1" x14ac:dyDescent="0.3">
      <c r="A37" s="11" t="s">
        <v>73</v>
      </c>
      <c r="B37" s="12">
        <v>44949</v>
      </c>
      <c r="C37" s="84"/>
      <c r="D37" s="85"/>
      <c r="E37" s="75"/>
      <c r="F37" s="13">
        <v>4543</v>
      </c>
      <c r="G37" s="75"/>
      <c r="H37" s="72"/>
      <c r="I37" s="77"/>
    </row>
    <row r="38" spans="1:9" ht="18.75" x14ac:dyDescent="0.3">
      <c r="A38" s="46"/>
      <c r="B38" s="46"/>
      <c r="C38" s="46" t="s">
        <v>1</v>
      </c>
      <c r="D38" s="46"/>
      <c r="E38" s="47">
        <f>+SUM(E5:E37)</f>
        <v>17480944.98</v>
      </c>
      <c r="F38" s="47">
        <f>SUM(F5:F37)</f>
        <v>4313771.0999999987</v>
      </c>
      <c r="G38" s="47">
        <f>+SUM(G5:G37)</f>
        <v>13167173.880000001</v>
      </c>
      <c r="H38" s="48"/>
      <c r="I38" s="48"/>
    </row>
    <row r="40" spans="1:9" x14ac:dyDescent="0.25">
      <c r="A40" s="1"/>
      <c r="C40" s="3" t="s">
        <v>2</v>
      </c>
      <c r="D40" s="1"/>
      <c r="F40" s="1"/>
      <c r="G40" s="83" t="s">
        <v>18</v>
      </c>
      <c r="H40" s="83"/>
    </row>
    <row r="42" spans="1:9" x14ac:dyDescent="0.25">
      <c r="A42" s="1"/>
      <c r="C42" s="1" t="s">
        <v>4</v>
      </c>
      <c r="D42" s="1"/>
      <c r="E42" s="1"/>
      <c r="F42" s="1"/>
      <c r="G42" s="81" t="s">
        <v>15</v>
      </c>
      <c r="H42" s="81"/>
    </row>
    <row r="43" spans="1:9" x14ac:dyDescent="0.25">
      <c r="A43" s="1"/>
      <c r="C43" s="3" t="s">
        <v>5</v>
      </c>
      <c r="D43" s="3"/>
      <c r="E43" s="3"/>
      <c r="F43" s="3"/>
      <c r="G43" s="83" t="s">
        <v>27</v>
      </c>
      <c r="H43" s="83"/>
    </row>
    <row r="44" spans="1:9" x14ac:dyDescent="0.25">
      <c r="A44" s="1"/>
      <c r="C44" s="1" t="s">
        <v>6</v>
      </c>
      <c r="D44" s="83" t="s">
        <v>3</v>
      </c>
      <c r="E44" s="83"/>
      <c r="F44" s="83"/>
      <c r="G44" s="81" t="s">
        <v>16</v>
      </c>
      <c r="H44" s="81"/>
    </row>
    <row r="46" spans="1:9" x14ac:dyDescent="0.25">
      <c r="B46" s="2"/>
      <c r="D46" s="81" t="s">
        <v>74</v>
      </c>
      <c r="E46" s="81"/>
      <c r="F46" s="81"/>
    </row>
    <row r="47" spans="1:9" x14ac:dyDescent="0.25">
      <c r="D47" s="83" t="s">
        <v>26</v>
      </c>
      <c r="E47" s="83"/>
      <c r="F47" s="83"/>
    </row>
    <row r="48" spans="1:9" x14ac:dyDescent="0.25">
      <c r="D48" s="81" t="s">
        <v>19</v>
      </c>
      <c r="E48" s="81"/>
      <c r="F48" s="81"/>
    </row>
  </sheetData>
  <mergeCells count="40">
    <mergeCell ref="D46:F46"/>
    <mergeCell ref="D30:D37"/>
    <mergeCell ref="E30:E37"/>
    <mergeCell ref="G30:G37"/>
    <mergeCell ref="H30:H37"/>
    <mergeCell ref="I30:I37"/>
    <mergeCell ref="D48:F48"/>
    <mergeCell ref="A1:I1"/>
    <mergeCell ref="D44:F44"/>
    <mergeCell ref="D47:F47"/>
    <mergeCell ref="G40:H40"/>
    <mergeCell ref="G42:H42"/>
    <mergeCell ref="G43:H43"/>
    <mergeCell ref="G44:H44"/>
    <mergeCell ref="A2:I2"/>
    <mergeCell ref="C6:C7"/>
    <mergeCell ref="D6:D7"/>
    <mergeCell ref="C30:C37"/>
    <mergeCell ref="E6:E7"/>
    <mergeCell ref="C9:C10"/>
    <mergeCell ref="D9:D10"/>
    <mergeCell ref="I6:I7"/>
    <mergeCell ref="E12:E13"/>
    <mergeCell ref="I12:I13"/>
    <mergeCell ref="H6:H7"/>
    <mergeCell ref="H9:H10"/>
    <mergeCell ref="H12:H13"/>
    <mergeCell ref="G6:G7"/>
    <mergeCell ref="G9:G10"/>
    <mergeCell ref="G12:G13"/>
    <mergeCell ref="I14:I29"/>
    <mergeCell ref="H14:H29"/>
    <mergeCell ref="G14:G29"/>
    <mergeCell ref="E9:E10"/>
    <mergeCell ref="I9:I10"/>
    <mergeCell ref="C12:C13"/>
    <mergeCell ref="D12:D13"/>
    <mergeCell ref="C14:C29"/>
    <mergeCell ref="D14:D29"/>
    <mergeCell ref="E14:E29"/>
  </mergeCells>
  <phoneticPr fontId="9" type="noConversion"/>
  <printOptions horizontalCentered="1"/>
  <pageMargins left="0.70866141732283472" right="0.70866141732283472" top="0.55118110236220474" bottom="0.55118110236220474" header="0.31496062992125984" footer="0.31496062992125984"/>
  <pageSetup scale="62" fitToHeight="0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Mailen Ramírez</cp:lastModifiedBy>
  <cp:lastPrinted>2023-03-09T19:20:13Z</cp:lastPrinted>
  <dcterms:created xsi:type="dcterms:W3CDTF">2021-12-03T13:19:11Z</dcterms:created>
  <dcterms:modified xsi:type="dcterms:W3CDTF">2023-03-09T19:26:23Z</dcterms:modified>
</cp:coreProperties>
</file>