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ANAFRANC SANTOS\Desktop\SISANOC 2022\"/>
    </mc:Choice>
  </mc:AlternateContent>
  <xr:revisionPtr revIDLastSave="0" documentId="13_ncr:1_{2498A20D-4A9D-40E2-A1B8-1DE5B13F4BA3}" xr6:coauthVersionLast="47" xr6:coauthVersionMax="47" xr10:uidLastSave="{00000000-0000-0000-0000-000000000000}"/>
  <bookViews>
    <workbookView xWindow="-120" yWindow="-120" windowWidth="29040" windowHeight="15720" tabRatio="859" firstSheet="1" activeTab="1" xr2:uid="{00000000-000D-0000-FFFF-FFFF00000000}"/>
  </bookViews>
  <sheets>
    <sheet name="Balance de Comprobación" sheetId="28" state="hidden" r:id="rId1"/>
    <sheet name="EFE-Flujo de Efectivo" sheetId="7" r:id="rId2"/>
    <sheet name="Notas 1-6" sheetId="31" state="hidden" r:id="rId3"/>
  </sheets>
  <definedNames>
    <definedName name="_xlnm._FilterDatabase" localSheetId="0" hidden="1">'Balance de Comprobación'!$A$11:$G$166</definedName>
    <definedName name="_xlnm._FilterDatabase" localSheetId="1" hidden="1">'EFE-Flujo de Efectivo'!$A$9:$J$64</definedName>
    <definedName name="_Hlk2259075" localSheetId="2">'Notas 1-6'!#REF!</definedName>
    <definedName name="_Toc475032663" localSheetId="2">'Notas 1-6'!#REF!</definedName>
    <definedName name="_xlnm.Print_Area" localSheetId="1">'EFE-Flujo de Efectivo'!$A$2:$F$77</definedName>
    <definedName name="OLE_LINK2" localSheetId="2">'Notas 1-6'!#REF!</definedName>
    <definedName name="_xlnm.Print_Titles" localSheetId="0">'Balance de Comprobación'!$1:$11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7" l="1"/>
  <c r="D9" i="7"/>
  <c r="F158" i="28" l="1"/>
  <c r="D158" i="28"/>
  <c r="F162" i="28"/>
  <c r="D162" i="28"/>
  <c r="F2" i="28"/>
  <c r="D2" i="28"/>
  <c r="F45" i="7"/>
  <c r="D45" i="7"/>
  <c r="F28" i="7"/>
  <c r="D28" i="7"/>
  <c r="F62" i="7" l="1"/>
  <c r="F64" i="7" s="1"/>
  <c r="D62" i="7"/>
  <c r="D63" i="7" l="1"/>
  <c r="D64" i="7" s="1"/>
  <c r="E2"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Asesoría Dirección</author>
  </authors>
  <commentList>
    <comment ref="D11" authorId="0" shapeId="0" xr:uid="{00000000-0006-0000-0000-000001000000}">
      <text>
        <r>
          <rPr>
            <b/>
            <sz val="9"/>
            <color indexed="81"/>
            <rFont val="Tahoma"/>
            <family val="2"/>
          </rPr>
          <t>Asesoría Dirección:</t>
        </r>
        <r>
          <rPr>
            <sz val="9"/>
            <color indexed="81"/>
            <rFont val="Tahoma"/>
            <family val="2"/>
          </rPr>
          <t xml:space="preserve">
Desde el "Balance de Comprobación" del período actual, copiar desde la celda F24 hasta la celda F152 y pegar en esta columna en la celda F24. Los demás datos se digitan en la hoja de "Datos".</t>
        </r>
      </text>
    </comment>
    <comment ref="F11" authorId="0" shapeId="0" xr:uid="{00000000-0006-0000-0000-000002000000}">
      <text>
        <r>
          <rPr>
            <b/>
            <sz val="9"/>
            <color indexed="81"/>
            <rFont val="Tahoma"/>
            <family val="2"/>
          </rPr>
          <t>Asesoría Dirección:</t>
        </r>
        <r>
          <rPr>
            <sz val="9"/>
            <color indexed="81"/>
            <rFont val="Tahoma"/>
            <family val="2"/>
          </rPr>
          <t xml:space="preserve">
Desde el Balance de Comprobación del año anterior, copiar desde la celda F13 hasta la celda F155 y pegar en esta columna en la celda F13.</t>
        </r>
      </text>
    </comment>
    <comment ref="C32" authorId="0" shapeId="0" xr:uid="{00000000-0006-0000-0000-000003000000}">
      <text>
        <r>
          <rPr>
            <b/>
            <sz val="9"/>
            <color indexed="81"/>
            <rFont val="Tahoma"/>
            <family val="2"/>
          </rPr>
          <t>Asesoría Dirección:</t>
        </r>
        <r>
          <rPr>
            <sz val="9"/>
            <color indexed="81"/>
            <rFont val="Tahoma"/>
            <family val="2"/>
          </rPr>
          <t xml:space="preserve">
Desde el Balance de Comprobación mecanizado, seleccione desde este punto hasta la línea 157, copie y pegue (como 1-2-3). 
Luego pegue aquí (como 1-2-3).</t>
        </r>
      </text>
    </comment>
  </commentList>
</comments>
</file>

<file path=xl/sharedStrings.xml><?xml version="1.0" encoding="utf-8"?>
<sst xmlns="http://schemas.openxmlformats.org/spreadsheetml/2006/main" count="620" uniqueCount="298">
  <si>
    <t>(Valores en RD$)</t>
  </si>
  <si>
    <t xml:space="preserve"> </t>
  </si>
  <si>
    <t>Deterioro del valor de propiedad, planta y equipo</t>
  </si>
  <si>
    <t>Resultado del período</t>
  </si>
  <si>
    <t>Estado de Flujo de Efectivo</t>
  </si>
  <si>
    <t>Cobros impuestos</t>
  </si>
  <si>
    <t>Cobros por venta de bienes y servicios y arrendamientos</t>
  </si>
  <si>
    <t>Cobros de seguros por primas, reclamos y otros</t>
  </si>
  <si>
    <t>Cobros por contratos mantenidos para negocios o intercambio</t>
  </si>
  <si>
    <t>Cobros de intereses financieros</t>
  </si>
  <si>
    <t>Otros cobros</t>
  </si>
  <si>
    <t>Pagos a otras entidades para financiar sus operaciones (Transferencias)</t>
  </si>
  <si>
    <t>Pagos a los trabajadores o en beneficio de ellos</t>
  </si>
  <si>
    <t>Pagos por contribuciones a la seguridad social</t>
  </si>
  <si>
    <t>Pagos de pensiones y jubilaciones</t>
  </si>
  <si>
    <t xml:space="preserve">Pagos a proveedores </t>
  </si>
  <si>
    <t>Pagos por contratos mantenidos para negocios o intercambio</t>
  </si>
  <si>
    <t xml:space="preserve">Pagos de intereses </t>
  </si>
  <si>
    <t xml:space="preserve">Otros pagos </t>
  </si>
  <si>
    <t xml:space="preserve">Cobros por venta de propiedad, planta y equipo </t>
  </si>
  <si>
    <t>Cobros por venta de intangibles y otros activos de largo plazo</t>
  </si>
  <si>
    <t>Cobros por títulos patrimoniales o de deuda y participación en asociaciones</t>
  </si>
  <si>
    <t>Cobros por reembolsos de préstamos o anticipos hechos a terceros</t>
  </si>
  <si>
    <t>Cobros por conceptos de contratos a futuro, a plazo, opciones o permuta</t>
  </si>
  <si>
    <t xml:space="preserve">Pagos por adquisición de propiedad, planta y equipo </t>
  </si>
  <si>
    <t>Pagos por adquisición de intangibles y otros activos de largo plazo</t>
  </si>
  <si>
    <t>Pagos por otorgamiento de préstamos o anticipos hechos a terceros</t>
  </si>
  <si>
    <t>Pagos por conceptos de contratos a futuro, a plazo, opciones o permuta</t>
  </si>
  <si>
    <t>Pagos por costos de construcciones y desarrollos en proceso</t>
  </si>
  <si>
    <t xml:space="preserve">Flujos de efectivo netos por las actividades de inversión </t>
  </si>
  <si>
    <t>Cobro por emisión de títulos de deudas, bonos</t>
  </si>
  <si>
    <t>Cobro por préstamos, pagarés, hipotecas</t>
  </si>
  <si>
    <t>Cobro por aporte de accionista</t>
  </si>
  <si>
    <t>Cobro de los arrendatarios por contratos de arrendamientos financieros</t>
  </si>
  <si>
    <t>Pago reembolso en efectivo de los montos recibidos en préstamos, pagarés, hipotecas</t>
  </si>
  <si>
    <t>Pago reembolso de efectivo recibió por aporte de accionista</t>
  </si>
  <si>
    <t xml:space="preserve">Pago por distribución/dividendos al gobierno </t>
  </si>
  <si>
    <t>Pago de los arrendatarios por contratos de arrendamientos financieros</t>
  </si>
  <si>
    <t>Flujos de efectivo netos por las actividades de financiación</t>
  </si>
  <si>
    <t>Pagos por adquisición de títulos patrimoniales o de deuda y participación en asociaciones</t>
  </si>
  <si>
    <t>Pago reembolso en efectivo de los montos recibidos en emisión de títulos de deudas, bonos</t>
  </si>
  <si>
    <t>Flujos de efectivo netos de las actividades de operación</t>
  </si>
  <si>
    <t>Flujos de efectivo de las actividades de financiación</t>
  </si>
  <si>
    <t xml:space="preserve">Incremento/(Disminución) neta en efectivo y equivalentes al efectivo </t>
  </si>
  <si>
    <t xml:space="preserve">Efectivo y equivalentes al efectivo al final del período </t>
  </si>
  <si>
    <t xml:space="preserve">Efectivo y equivalentes al efectivo al principio del período </t>
  </si>
  <si>
    <t>Contribuciones de la seguridad social</t>
  </si>
  <si>
    <t>Diferencia para control debe ser cero</t>
  </si>
  <si>
    <t>Consejo Nacional de Investigaciones Agropecuarias y Forestales -CONIAF-</t>
  </si>
  <si>
    <t>bc2019</t>
  </si>
  <si>
    <t>Balanza de comprobación</t>
  </si>
  <si>
    <t>Mapeo</t>
  </si>
  <si>
    <t>Nombre de la cuenta</t>
  </si>
  <si>
    <t>**</t>
  </si>
  <si>
    <t>ACTIVOS</t>
  </si>
  <si>
    <t>0001</t>
  </si>
  <si>
    <t>Caja chica</t>
  </si>
  <si>
    <t>Banco y Cuenta del Tesoro</t>
  </si>
  <si>
    <t>0004</t>
  </si>
  <si>
    <t>Cuentas por cobrar funcionarios y empleados</t>
  </si>
  <si>
    <t>0005</t>
  </si>
  <si>
    <t>Material gastable</t>
  </si>
  <si>
    <t>0006</t>
  </si>
  <si>
    <t>Pagos anticipados</t>
  </si>
  <si>
    <t>0012</t>
  </si>
  <si>
    <t>Mobiliarios y equipos de oficina</t>
  </si>
  <si>
    <t>Depreciación acumulada</t>
  </si>
  <si>
    <t>0013</t>
  </si>
  <si>
    <t>Intangibles</t>
  </si>
  <si>
    <t>Amortización</t>
  </si>
  <si>
    <t>PASIVOS</t>
  </si>
  <si>
    <t>0016</t>
  </si>
  <si>
    <t>Cuentas por pagar</t>
  </si>
  <si>
    <t>0019</t>
  </si>
  <si>
    <t>Retenciones y acumulaciones por pagar</t>
  </si>
  <si>
    <t>ACTIVOS NETO/PATRIMONIO</t>
  </si>
  <si>
    <t>0033</t>
  </si>
  <si>
    <t>Resultado acumulado</t>
  </si>
  <si>
    <t>0032</t>
  </si>
  <si>
    <t>Ajustes</t>
  </si>
  <si>
    <t>INGRESOS</t>
  </si>
  <si>
    <t>0037</t>
  </si>
  <si>
    <t>Ingresos</t>
  </si>
  <si>
    <t>GASTOS</t>
  </si>
  <si>
    <t>SERVICIOS PERSONALES</t>
  </si>
  <si>
    <t>REMUNERACIONES</t>
  </si>
  <si>
    <t>0039</t>
  </si>
  <si>
    <t>0010</t>
  </si>
  <si>
    <t>Sueldos fijos</t>
  </si>
  <si>
    <t>0011</t>
  </si>
  <si>
    <t>Sueldos al personal contratado y/o igualado</t>
  </si>
  <si>
    <t>Sueldo al personal nominal en periodo probatorio</t>
  </si>
  <si>
    <t>Sueldo anual no. 13</t>
  </si>
  <si>
    <t>2.1.1.5.01</t>
  </si>
  <si>
    <t>Prestaciones económicas</t>
  </si>
  <si>
    <t>0014</t>
  </si>
  <si>
    <t>Proporción de vacaciones no disfrutadas</t>
  </si>
  <si>
    <t>SOBRESUELDOS</t>
  </si>
  <si>
    <t>0015</t>
  </si>
  <si>
    <t>Compensación por horas extraordinarias</t>
  </si>
  <si>
    <t>Compensación por servicio de seguridad</t>
  </si>
  <si>
    <t>0017</t>
  </si>
  <si>
    <t>Bono por desempeño</t>
  </si>
  <si>
    <t>GRATIFICACIONES Y BONIFICACIONES</t>
  </si>
  <si>
    <t>0018</t>
  </si>
  <si>
    <t>Gratificaciones por aniversario de institución</t>
  </si>
  <si>
    <t>CONTRIBUCIONES A LA SEGURIDAD SOCIAL Y RIESGO LABORAL</t>
  </si>
  <si>
    <t>Contribuciones al seguro de salud</t>
  </si>
  <si>
    <t xml:space="preserve">Contribuciones al seguro de pensiones </t>
  </si>
  <si>
    <t>Contribuciones al seguro de riesgo laboral</t>
  </si>
  <si>
    <t>SERVICIOS NO PERSONALES</t>
  </si>
  <si>
    <t>SERVICIOS BÁSICOS</t>
  </si>
  <si>
    <t>0044</t>
  </si>
  <si>
    <t>Servicios telefónico de larga distancia</t>
  </si>
  <si>
    <t>Teléfono local</t>
  </si>
  <si>
    <t>Telefax y correo</t>
  </si>
  <si>
    <t>Servicio de internet y televisión por cable</t>
  </si>
  <si>
    <t>Energía eléctrica</t>
  </si>
  <si>
    <t>PUBLICIDAD, IMPRESIÓN Y ENCUADERNACIÓN</t>
  </si>
  <si>
    <t>Publicidad y propaganda</t>
  </si>
  <si>
    <t>Impresión y encuadernación</t>
  </si>
  <si>
    <t>VIÁTICOS</t>
  </si>
  <si>
    <t>Viáticos dentro del país</t>
  </si>
  <si>
    <t>Viáticos fuera del país</t>
  </si>
  <si>
    <t>TRANSPORTE Y ALMACENAJES</t>
  </si>
  <si>
    <t>Pasajes</t>
  </si>
  <si>
    <t>Peajes</t>
  </si>
  <si>
    <t>ALQUILERES Y RENTA</t>
  </si>
  <si>
    <t>Edificios y locales</t>
  </si>
  <si>
    <t>2.2.5.4.01</t>
  </si>
  <si>
    <t>Alquiler de vehículo</t>
  </si>
  <si>
    <t>Otros alquileres</t>
  </si>
  <si>
    <t>SEGUROS</t>
  </si>
  <si>
    <t>Seguro de bienes muebles</t>
  </si>
  <si>
    <t>2.2.6.3.01</t>
  </si>
  <si>
    <t>Seguro de personas</t>
  </si>
  <si>
    <t>CONSERV., REPS. MENORES E INSTALACIONES TEMP.</t>
  </si>
  <si>
    <t>Servicios especiales de mantenimiento y reparación</t>
  </si>
  <si>
    <t>2.2.7.1.07</t>
  </si>
  <si>
    <t>Servicios de pintura y derivados con fin de higiene y embellecimiento</t>
  </si>
  <si>
    <t>Reparaciones de obras menores</t>
  </si>
  <si>
    <t>Mant. y rep. De equipo de oficina y muebles</t>
  </si>
  <si>
    <t>2.2.7.2.05</t>
  </si>
  <si>
    <t>Mant. y rep. De equipo de comunicación</t>
  </si>
  <si>
    <t>Mant. y rep. De equipo de transporte, tracción y elevación</t>
  </si>
  <si>
    <t xml:space="preserve">OTROS SERVICIOS NO PERSONALES </t>
  </si>
  <si>
    <t>Comisiones y gastos bancarios</t>
  </si>
  <si>
    <t>2.2.8.3.01</t>
  </si>
  <si>
    <t xml:space="preserve">Servicios sanitarios médicos y veterinarios </t>
  </si>
  <si>
    <t>Fumigación</t>
  </si>
  <si>
    <t>Activos prepagados</t>
  </si>
  <si>
    <t>Lavandería</t>
  </si>
  <si>
    <t>Limpieza e higiene</t>
  </si>
  <si>
    <t>Eventos generales</t>
  </si>
  <si>
    <t>Festividades</t>
  </si>
  <si>
    <t>Servicios jurídicos</t>
  </si>
  <si>
    <t>2.2.8.7.04</t>
  </si>
  <si>
    <t>Servicios de capacitación</t>
  </si>
  <si>
    <t>Otros servicios técnicos profesionales</t>
  </si>
  <si>
    <r>
      <t>Impuestos</t>
    </r>
    <r>
      <rPr>
        <sz val="8"/>
        <rFont val="Calibri"/>
        <family val="2"/>
        <scheme val="minor"/>
      </rPr>
      <t> </t>
    </r>
  </si>
  <si>
    <t>MATERIALES Y SUMINISTROS</t>
  </si>
  <si>
    <t>ALIMENTOS Y PRODUCTOS AGROFORESTALES</t>
  </si>
  <si>
    <t>2.3.1.1.01</t>
  </si>
  <si>
    <t>Alimentos y bebidas para personas</t>
  </si>
  <si>
    <t>0041</t>
  </si>
  <si>
    <t>2.3.1.3.03</t>
  </si>
  <si>
    <t>Productos forestales</t>
  </si>
  <si>
    <t>TEXTILES Y VESTUARIOS</t>
  </si>
  <si>
    <t>2.3.2.1.01</t>
  </si>
  <si>
    <t>Hilados y telas</t>
  </si>
  <si>
    <t>2.3.2.2.01</t>
  </si>
  <si>
    <t>Acabados textiles</t>
  </si>
  <si>
    <t>2.3.2.3.01</t>
  </si>
  <si>
    <t>Prendas de vestir</t>
  </si>
  <si>
    <t>PRODUCTOS DE PAPEL, CARTÓN E IMPRESO</t>
  </si>
  <si>
    <t>2.3.3.1.01</t>
  </si>
  <si>
    <t>Papel de escritorio</t>
  </si>
  <si>
    <t>2.3.3.2.01</t>
  </si>
  <si>
    <t>Productos de papel y cartón</t>
  </si>
  <si>
    <t>2.3.3.3.01</t>
  </si>
  <si>
    <t>Productos de artes gráficas</t>
  </si>
  <si>
    <t>2.3.4.1.01</t>
  </si>
  <si>
    <t>Productos medicinales para uso humano</t>
  </si>
  <si>
    <t>PRODUCTOS DE CUERO, CAUCHO Y PLÁSTICOS</t>
  </si>
  <si>
    <t>2.3.5.2.01</t>
  </si>
  <si>
    <t>Artículos de cuero</t>
  </si>
  <si>
    <t>Libros, revistas y periódicos</t>
  </si>
  <si>
    <t>2.3.5.3.01</t>
  </si>
  <si>
    <t>Llantas y neumáticos</t>
  </si>
  <si>
    <t>2.3.5.4.01</t>
  </si>
  <si>
    <t>Artículos de caucho</t>
  </si>
  <si>
    <t>2.3.5.5.01</t>
  </si>
  <si>
    <t>Artículos de plástico</t>
  </si>
  <si>
    <t>PRODUCTOS DE MINERALES, METÁLICOS Y NO METÁLICOS</t>
  </si>
  <si>
    <t>2.3.6.1.01</t>
  </si>
  <si>
    <t>Productos de cemento</t>
  </si>
  <si>
    <t>2.3.6.1.04</t>
  </si>
  <si>
    <t>Productos de yeso</t>
  </si>
  <si>
    <t>2.3.6.2.01</t>
  </si>
  <si>
    <t>Productos de vidrio</t>
  </si>
  <si>
    <t>2.3.6.3.01</t>
  </si>
  <si>
    <t>Productos ferrosos</t>
  </si>
  <si>
    <t>2.3.6.3.02</t>
  </si>
  <si>
    <t>Productos no ferrosos</t>
  </si>
  <si>
    <t>Herramientas menores</t>
  </si>
  <si>
    <t>Productos de hojalata</t>
  </si>
  <si>
    <t>2.3.6.3.06</t>
  </si>
  <si>
    <t>Accesorios de metal</t>
  </si>
  <si>
    <t>Piedra, arcilla y arena</t>
  </si>
  <si>
    <t>COMBUSTIBLES, LUBRICANTES, PRODUCTOS QUÍMICOS Y CONEXOS</t>
  </si>
  <si>
    <t>2.3.7.1.01</t>
  </si>
  <si>
    <t>Gasolina</t>
  </si>
  <si>
    <t>2.3.7.1.02</t>
  </si>
  <si>
    <t>Gasoil</t>
  </si>
  <si>
    <t>Aceites y grasas</t>
  </si>
  <si>
    <t>2.3.7.2.03</t>
  </si>
  <si>
    <t>Productos químicos de laboratorio y de uso personal</t>
  </si>
  <si>
    <t>2.3.7.2.05</t>
  </si>
  <si>
    <t>Insecticidas, fumigantes y otros</t>
  </si>
  <si>
    <t>2.3.7.2.06</t>
  </si>
  <si>
    <t>Pinturas, lacas, barnices, diluyentes y absorbentes para pinturas</t>
  </si>
  <si>
    <t>PRODUCTOS Y ÚTILES VARIOS</t>
  </si>
  <si>
    <t>2.3.9.1.01</t>
  </si>
  <si>
    <t>Material para limpieza</t>
  </si>
  <si>
    <t>2.3.9.2.01</t>
  </si>
  <si>
    <t>Útiles de escritorio, oficina e informática </t>
  </si>
  <si>
    <t>2.3.9.3.01</t>
  </si>
  <si>
    <t>Útiles menores médico quirurgicos</t>
  </si>
  <si>
    <t>Útiles destinados a actividades deportivas y recreativas</t>
  </si>
  <si>
    <t xml:space="preserve">2.3.9.4.01 </t>
  </si>
  <si>
    <t>2.3.9.6.01</t>
  </si>
  <si>
    <t>Productos eléctricos y afines</t>
  </si>
  <si>
    <t>2.3.9.7.01</t>
  </si>
  <si>
    <t xml:space="preserve">Productos y utiles veterinarios </t>
  </si>
  <si>
    <t>2.3.9.8.01</t>
  </si>
  <si>
    <t>Otros repuestos y accesorios menores</t>
  </si>
  <si>
    <t>2.3.9.9.01</t>
  </si>
  <si>
    <t>Productos y útiles varios</t>
  </si>
  <si>
    <t>2.3.9.9.02</t>
  </si>
  <si>
    <t>Bonos para útiles diversos</t>
  </si>
  <si>
    <t>2.3.6.4.07</t>
  </si>
  <si>
    <t>Minerales</t>
  </si>
  <si>
    <t xml:space="preserve">2.3.9.5.01 </t>
  </si>
  <si>
    <t>Útiles de cocina y comedor</t>
  </si>
  <si>
    <t>Otros</t>
  </si>
  <si>
    <t>TRANSFERENCIAS CORRIENTES</t>
  </si>
  <si>
    <t>0040</t>
  </si>
  <si>
    <t>2.4.1.2.02</t>
  </si>
  <si>
    <t>Ayudas y donaciones ocacionales a hogares y personas</t>
  </si>
  <si>
    <t>2.4.1.4.01</t>
  </si>
  <si>
    <t>Becas nacionales</t>
  </si>
  <si>
    <t>2.4.1.4.02</t>
  </si>
  <si>
    <t>Becas extranjeras</t>
  </si>
  <si>
    <t>2.4.1.6.01</t>
  </si>
  <si>
    <t>Transferencias corrientes a asociaciones sin fines de lucro</t>
  </si>
  <si>
    <t>0042</t>
  </si>
  <si>
    <t>Gasto de depreciación</t>
  </si>
  <si>
    <t>Gasto de amortización</t>
  </si>
  <si>
    <t>Pérdida por retiro</t>
  </si>
  <si>
    <t>(Ganancia) pérdida</t>
  </si>
  <si>
    <t>*</t>
  </si>
  <si>
    <t>Notas a los estados financieros</t>
  </si>
  <si>
    <t>_____________________________</t>
  </si>
  <si>
    <t xml:space="preserve">  Lic. Cruz Dilia Agramonte Pérez</t>
  </si>
  <si>
    <t xml:space="preserve">              Enc. Contabilidad</t>
  </si>
  <si>
    <t>Flujo de efectivo procedentes de actividades operativas</t>
  </si>
  <si>
    <t>Flujos de efectivo de las actividades de inversión</t>
  </si>
  <si>
    <t>Cobros de subvenciones, transferencias y otras asignaciones</t>
  </si>
  <si>
    <t xml:space="preserve">                                                                                                                                                              El  Coniaf  tiene  su  domicilio  en  la  calle  Félix  María  del  Monte  #8,  Gazcue,  Santo Domingo, R.D.                                                                                                                                                                       
                                                                                                                                                            Sus principales funcionarios se citan de la manera siguiente:</t>
  </si>
  <si>
    <t xml:space="preserve">      Dra. Ana María Barceló</t>
  </si>
  <si>
    <t xml:space="preserve">         Directora Ejecutiva   </t>
  </si>
  <si>
    <t>Lic. Mayra Martínez</t>
  </si>
  <si>
    <t>Enc.Depto. Administrativo y Financiero</t>
  </si>
  <si>
    <t xml:space="preserve">Antes de imprimir </t>
  </si>
  <si>
    <t>Antes de enviar archivo sin fórmulas</t>
  </si>
  <si>
    <t>Cada estado se debe:</t>
  </si>
  <si>
    <t>Desplegar el filtro</t>
  </si>
  <si>
    <t>Copiar y solo pegar valores (1-2-3)</t>
  </si>
  <si>
    <t>Crear un nuevo archivo "…para DIGECOG"</t>
  </si>
  <si>
    <t>Antes de trabajar en esta hoja</t>
  </si>
  <si>
    <t xml:space="preserve">Mostrar todas las celdas ocultas de las "Notas 7 a 48" </t>
  </si>
  <si>
    <t xml:space="preserve">Completar la información de la hoja de datos, iniciando </t>
  </si>
  <si>
    <t>desde la línea 2</t>
  </si>
  <si>
    <t>IMPORTANTE!!</t>
  </si>
  <si>
    <t xml:space="preserve">Filtrar, quitar las "Vacias" en la 1ra o 2da columna </t>
  </si>
  <si>
    <t xml:space="preserve">despues del ano anterior al período,celda amarilla) </t>
  </si>
  <si>
    <t>0043</t>
  </si>
  <si>
    <r>
      <t xml:space="preserve">
Nota</t>
    </r>
    <r>
      <rPr>
        <b/>
        <sz val="48"/>
        <rFont val="Times New Roman"/>
        <family val="1"/>
      </rPr>
      <t xml:space="preserve"> </t>
    </r>
    <r>
      <rPr>
        <b/>
        <sz val="12"/>
        <rFont val="Times New Roman"/>
        <family val="1"/>
      </rPr>
      <t xml:space="preserve">#1.  	Entidad Económica.
</t>
    </r>
    <r>
      <rPr>
        <sz val="12"/>
        <rFont val="Times New Roman"/>
        <family val="1"/>
      </rPr>
      <t xml:space="preserve">Coniaf es una institución descentralizada del Gobierno Dominicano, que fortalece, estimula    y orienta el Sistema Nacional, Validación y Transferencia de Tecnología Agropecuaria y Forestal.  Fue instituido mediante Decreto del Poder Ejecutivo No.687-00 en fecha 2 de septiembre del año 2000 y luego en el septiembre 2012 fue  promulgada  la  Ley 251-12.                                                                                                                                                                                                         </t>
    </r>
  </si>
  <si>
    <r>
      <t xml:space="preserve">Nota #2.   Base de presentación 
</t>
    </r>
    <r>
      <rPr>
        <sz val="12"/>
        <rFont val="Times New Roman"/>
        <family val="1"/>
      </rPr>
      <t>Los Estados Financieros han sido preparados de conformidad con las Normas Internacionales de Contabilidad del Sector Público (NICSP), adoptadas por la Dirección General de Contabilidad Gubernamental de la República Dominicana (DIGECOG).                
                                                                                                                                                         El CONIAF presenta su presupuesto aprobado según la base contable de efectivo y los Estados Financieros sobre la base d acumulación (o devengo) conforme a las estipulaciones d las NICESP 24 “Presentación de Información del Presupuesto en los Estados Financieros”.                                                                                                                           El presupuesto se aprueba según la base contable de efectivo, siguiendo una clasificación de pago por funciones. El presupuesto aprobado cubre el periodo fiscal que va desde el 1ro. de enero hasta el 31 de diciembre de 2020 y es incluido como información suplementaria en los Estados Financieros y sus Notas.                                                        
La emisión y aprobación final de los Estados Financieros está autorizada por la Directora  Ejecutiva como funcionaria de más alto nivel del CONIAF.</t>
    </r>
  </si>
  <si>
    <r>
      <t xml:space="preserve">Nota # 3 Moneda funcional y de presentación 
</t>
    </r>
    <r>
      <rPr>
        <sz val="12"/>
        <rFont val="Times New Roman"/>
        <family val="1"/>
      </rPr>
      <t xml:space="preserve">Los Estados Financieros están presentados en pesos dominicanos (RD$) moneda de curso legal en República Dominicana.
</t>
    </r>
    <r>
      <rPr>
        <b/>
        <sz val="12"/>
        <rFont val="Times New Roman"/>
        <family val="1"/>
      </rPr>
      <t xml:space="preserve">
D) Reconocimiento de las Transacciones
</t>
    </r>
    <r>
      <rPr>
        <sz val="12"/>
        <rFont val="Times New Roman"/>
        <family val="1"/>
      </rPr>
      <t xml:space="preserve">Las transacciones que afectan a las entidades económicas determinan modificaciones en el patrimonio, así como en los resultados de las operaciones. El momento en el cual se considera modificado el patrimonio y los resultados de la entidad, es con el devengamiento, además se considera consumida la apropiación y ejecutado el presupuesto.   </t>
    </r>
  </si>
  <si>
    <r>
      <rPr>
        <b/>
        <sz val="12"/>
        <rFont val="Times New Roman"/>
        <family val="1"/>
      </rPr>
      <t>Nota #4 Uso de estimados y Juicios</t>
    </r>
    <r>
      <rPr>
        <sz val="12"/>
        <rFont val="Times New Roman"/>
        <family val="1"/>
      </rPr>
      <t xml:space="preserve">
La preparación de los Estados Financieros de conformidad con las NICSP, requiere que la administración realice juicios estimaciones y supuestos que afectan la aplicación de las Políticas Contables y los montos de activos, pasivos, ingresos y gastos reportados. Los resultados reales pueden diferir de estas estimaciones.
Las estimaciones y supuestos relevantes son revisados regularmente, las cuales son reconocidas prospectivamente.
</t>
    </r>
    <r>
      <rPr>
        <b/>
        <sz val="12"/>
        <rFont val="Times New Roman"/>
        <family val="1"/>
      </rPr>
      <t>Juicios</t>
    </r>
    <r>
      <rPr>
        <sz val="12"/>
        <rFont val="Times New Roman"/>
        <family val="1"/>
      </rPr>
      <t xml:space="preserve">
La información sobre juicios realizados en la aplicación de Políticas Contables que tienen el efecto más importante sobre los montos reconocidos en el Estado de Rendimiento Financiero se describe en la Nota referente a gastos generales y administrativos (alquileres); se determina si un acuerdo contiene un arrendamiento y su clasificación.
</t>
    </r>
    <r>
      <rPr>
        <b/>
        <sz val="12"/>
        <rFont val="Times New Roman"/>
        <family val="1"/>
      </rPr>
      <t>Supuesto e incertidumbre en las estimaciones</t>
    </r>
    <r>
      <rPr>
        <sz val="12"/>
        <rFont val="Times New Roman"/>
        <family val="1"/>
      </rPr>
      <t xml:space="preserve">
La información sobre los supuestos e incertidumbre de estimación que tiene un riesgo significativo de resultar en un ajuste material en los años terminados el 31 de diciembre de 2020 y 2029 se incluye en la Nota referente a compromisos y contingencias; reconocimiento y medición de contingencias; supuestos claves relacionados con la probabilidad y magnitud de una salida de recursos económicos.
</t>
    </r>
    <r>
      <rPr>
        <b/>
        <sz val="12"/>
        <rFont val="Times New Roman"/>
        <family val="1"/>
      </rPr>
      <t>Medición de los valores razonables.</t>
    </r>
    <r>
      <rPr>
        <sz val="12"/>
        <rFont val="Times New Roman"/>
        <family val="1"/>
      </rPr>
      <t xml:space="preserve">
La entidad cuenta con un marco de control establecido en relación con el cálculo de los valores razonables y tiene la responsabilidad general por la supervisión de todas las mediciones significativas de este, incluyendo los de Niveles 3.
</t>
    </r>
  </si>
  <si>
    <t xml:space="preserve">Cuando se mide el valor razonable de un activo o pasivo, la (nombre de la Institución que informa) utiliza siempre que sea posible, precios cotizados en un mercado activo.
Si el mercado para un activo o pasivo no es activo, la entidad establecerá el valor razonable utilizando una técnica de valoración. Con ésta se busca establecer cuál será el precio de una transacción realizada a la fecha de medición.
Los valores se clasifican en niveles distintos dentro de una jerarquía como sigue:
Nivel 1: Precios (no-ajustados) en mercados activos para activos o pasivos idénticos,
Nivel 2: Datos diferentes de los precios cotizados incluidos en el Nivel 1 que sean observados para el activo o pasivo, ya sea directa (precios) o indirectamente (derivados de los precios).
Nivel 3: Datos para el activo o pasivo que no se basan en datos de mercados observables (variables no observables).
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
El Consejo Nacional de Investigaciones Agropecuarias y Forestales -CONIAF- reconoce las transferencias entre los niveles de la jerarquía del valor razonable al final del período en el que ocurrió el cambio.
Nota #5 Base de medición 
Los Estados Financieros se elaboran sobre la base del costo histórico, a excepción de los terrenos y edificios los cuales son valuados mediante tasaciones realizadas por un experto externo.
</t>
  </si>
  <si>
    <t>Dra. Ana María Barceló                     Dra. Nimia Lissette Gómez	
Lic.Mayra Martínez	                        Ing. Fernando Ravelo
Ing. Carlos Sanquintín	
Ing. José A. Nova	                                                           Ing. Victor Payano	
Ing. José de los Ángeles Cepeda
Ing. César A. Montero Ramírez</t>
  </si>
  <si>
    <t>Directora Ejecutiva
Directora Técnica                                                          Enc. Depto. Administrativo y Financiero
Asesor Dirección Ejecutiva
Asesor Dirección Ejecutiva                                           Enc. Planificación y Desarrollo
Enc. Depto. Medio Ambiente y Recursos N.
Enc. Depto. Agricultura Competitiva
Enc. Depto. Ciencias Modernas
Enc. Dpto. Reducción de la Pobreza Rural</t>
  </si>
  <si>
    <t/>
  </si>
  <si>
    <t>Al 31 de Diciembre del 2022 y 2021</t>
  </si>
  <si>
    <t>Del ejercicio terminado al 31 de diciembre de2022 y 2021</t>
  </si>
  <si>
    <t>Corregido!!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</si>
</sst>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3" formatCode="_(* #,##0.00_);_(* \(#,##0.00\);_(* &quot;-&quot;??_);_(@_)"/>
    <numFmt numFmtId="164" formatCode="_(&quot;RD$&quot;* #,##0_);_(&quot;RD$&quot;* \(#,##0\);_(&quot;RD$&quot;* &quot;-&quot;_);_(@_)"/>
    <numFmt numFmtId="165" formatCode="_(&quot;RD$&quot;* #,##0.00_);_(&quot;RD$&quot;* \(#,##0.00\);_(&quot;RD$&quot;* &quot;-&quot;??_);_(@_)"/>
    <numFmt numFmtId="166" formatCode="_-* #,##0.00\ _P_t_s_-;\-* #,##0.00\ _P_t_s_-;_-* &quot;-&quot;??\ _P_t_s_-;_-@_-"/>
    <numFmt numFmtId="169" formatCode="_(* #,##0_);_(* \(#,##0\);_(* &quot;-&quot;??_);_(@_)"/>
    <numFmt numFmtId="170" formatCode="_-* #,##0.00\ &quot;€&quot;_-;\-* #,##0.00\ &quot;€&quot;_-;_-* &quot;-&quot;??\ &quot;€&quot;_-;_-@_-"/>
    <numFmt numFmtId="171" formatCode="_-* #,##0.00_-;\-* #,##0.00_-;_-* &quot;-&quot;??_-;_-@_-"/>
    <numFmt numFmtId="172" formatCode="_-* #,##0.00\ _€_-;\-* #,##0.00\ _€_-;_-* &quot;-&quot;??\ _€_-;_-@_-"/>
    <numFmt numFmtId="173" formatCode="_(* #,##0.00_);_(* \(#,##0.00\);_(* &quot;-&quot;_);_(@_)"/>
  </numFmts>
  <fonts count="35" x14ac:knownFonts="1">
    <font>
      <sz val="11"/>
      <color theme="1"/>
      <name val="Calibri"/>
      <family val="2"/>
      <scheme val="minor"/>
    </font>
    <font>
      <b/>
      <sz val="12"/>
      <color theme="1"/>
      <name val="Times New Roman"/>
      <family val="1"/>
    </font>
    <font>
      <sz val="11"/>
      <color theme="1"/>
      <name val="Times New Roman"/>
      <family val="1"/>
    </font>
    <font>
      <b/>
      <sz val="11"/>
      <color theme="1"/>
      <name val="Times New Roman"/>
      <family val="1"/>
    </font>
    <font>
      <sz val="11"/>
      <color theme="1"/>
      <name val="Calibri"/>
      <family val="2"/>
      <scheme val="minor"/>
    </font>
    <font>
      <sz val="10"/>
      <name val="Arial"/>
      <family val="2"/>
    </font>
    <font>
      <sz val="11"/>
      <color rgb="FF000000"/>
      <name val="Calibri"/>
      <family val="2"/>
      <scheme val="minor"/>
    </font>
    <font>
      <sz val="11"/>
      <color rgb="FFFF0000"/>
      <name val="Times New Roman"/>
      <family val="1"/>
    </font>
    <font>
      <sz val="10"/>
      <name val="Arial"/>
      <family val="2"/>
    </font>
    <font>
      <b/>
      <sz val="11"/>
      <name val="Times New Roman"/>
      <family val="1"/>
    </font>
    <font>
      <sz val="11"/>
      <name val="Times New Roman"/>
      <family val="1"/>
    </font>
    <font>
      <b/>
      <sz val="12"/>
      <name val="Times New Roman"/>
      <family val="1"/>
    </font>
    <font>
      <sz val="11"/>
      <color rgb="FFFF0000"/>
      <name val="Calibri"/>
      <family val="2"/>
      <scheme val="minor"/>
    </font>
    <font>
      <b/>
      <sz val="11"/>
      <color theme="1"/>
      <name val="Calibri"/>
      <family val="2"/>
      <scheme val="minor"/>
    </font>
    <font>
      <sz val="11"/>
      <color theme="0"/>
      <name val="Times New Roman"/>
      <family val="1"/>
    </font>
    <font>
      <sz val="11"/>
      <name val="Calibri"/>
      <family val="2"/>
      <scheme val="minor"/>
    </font>
    <font>
      <b/>
      <u/>
      <sz val="11"/>
      <name val="Times New Roman"/>
      <family val="1"/>
    </font>
    <font>
      <b/>
      <sz val="11"/>
      <color theme="0"/>
      <name val="Times New Roman"/>
      <family val="1"/>
    </font>
    <font>
      <sz val="10"/>
      <name val="Calibri"/>
      <family val="2"/>
      <scheme val="minor"/>
    </font>
    <font>
      <b/>
      <sz val="12"/>
      <name val="Calibri"/>
      <family val="2"/>
      <scheme val="minor"/>
    </font>
    <font>
      <b/>
      <sz val="10"/>
      <name val="Calibri"/>
      <family val="2"/>
      <scheme val="minor"/>
    </font>
    <font>
      <sz val="8"/>
      <name val="Calibri"/>
      <family val="2"/>
      <scheme val="minor"/>
    </font>
    <font>
      <sz val="12"/>
      <name val="Times New Roman"/>
      <family val="1"/>
    </font>
    <font>
      <sz val="12"/>
      <color rgb="FFFF0000"/>
      <name val="Times New Roman"/>
      <family val="1"/>
    </font>
    <font>
      <sz val="9"/>
      <color indexed="81"/>
      <name val="Tahoma"/>
      <family val="2"/>
    </font>
    <font>
      <b/>
      <sz val="9"/>
      <color indexed="81"/>
      <name val="Tahoma"/>
      <family val="2"/>
    </font>
    <font>
      <sz val="11"/>
      <color indexed="8"/>
      <name val="Calibri"/>
      <family val="2"/>
    </font>
    <font>
      <b/>
      <sz val="11"/>
      <color rgb="FFFF0000"/>
      <name val="Calibri"/>
      <family val="2"/>
      <scheme val="minor"/>
    </font>
    <font>
      <b/>
      <sz val="11"/>
      <name val="Calibri"/>
      <family val="2"/>
      <scheme val="minor"/>
    </font>
    <font>
      <sz val="10"/>
      <color rgb="FF000000"/>
      <name val="Times New Roman"/>
      <family val="1"/>
    </font>
    <font>
      <sz val="11"/>
      <color theme="0"/>
      <name val="Calibri"/>
      <family val="2"/>
      <scheme val="minor"/>
    </font>
    <font>
      <b/>
      <sz val="12"/>
      <color theme="0"/>
      <name val="Times New Roman"/>
      <family val="1"/>
    </font>
    <font>
      <b/>
      <sz val="48"/>
      <name val="Times New Roman"/>
      <family val="1"/>
    </font>
    <font>
      <sz val="8"/>
      <color theme="0"/>
      <name val="Times New Roman"/>
      <family val="1"/>
    </font>
    <font>
      <b/>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style="thin">
        <color indexed="64"/>
      </top>
      <bottom style="thin">
        <color indexed="64"/>
      </bottom>
      <diagonal/>
    </border>
    <border>
      <left/>
      <right/>
      <top style="thin">
        <color indexed="23"/>
      </top>
      <bottom style="thin">
        <color indexed="23"/>
      </bottom>
      <diagonal/>
    </border>
  </borders>
  <cellStyleXfs count="19">
    <xf numFmtId="0" fontId="0" fillId="0" borderId="0"/>
    <xf numFmtId="0" fontId="5" fillId="0" borderId="0"/>
    <xf numFmtId="43" fontId="5" fillId="0" borderId="0" applyFont="0" applyFill="0" applyBorder="0" applyAlignment="0" applyProtection="0"/>
    <xf numFmtId="165" fontId="5" fillId="0" borderId="0" applyFont="0" applyFill="0" applyBorder="0" applyAlignment="0" applyProtection="0"/>
    <xf numFmtId="0" fontId="4" fillId="0" borderId="0"/>
    <xf numFmtId="43" fontId="5" fillId="0" borderId="0" applyFont="0" applyFill="0" applyBorder="0" applyAlignment="0" applyProtection="0"/>
    <xf numFmtId="166" fontId="5" fillId="0" borderId="0" applyFont="0" applyFill="0" applyBorder="0" applyAlignment="0" applyProtection="0"/>
    <xf numFmtId="43" fontId="8" fillId="0" borderId="0" applyFont="0" applyFill="0" applyBorder="0" applyAlignment="0" applyProtection="0"/>
    <xf numFmtId="0" fontId="6" fillId="0" borderId="0"/>
    <xf numFmtId="43" fontId="4" fillId="0" borderId="0" applyFont="0" applyFill="0" applyBorder="0" applyAlignment="0" applyProtection="0"/>
    <xf numFmtId="0" fontId="5" fillId="0" borderId="0"/>
    <xf numFmtId="43" fontId="5" fillId="0" borderId="0" applyFont="0" applyFill="0" applyBorder="0" applyAlignment="0" applyProtection="0"/>
    <xf numFmtId="166" fontId="5" fillId="0" borderId="0" applyFont="0" applyFill="0" applyBorder="0" applyAlignment="0" applyProtection="0"/>
    <xf numFmtId="43" fontId="26" fillId="0" borderId="0" applyFont="0" applyFill="0" applyBorder="0" applyAlignment="0" applyProtection="0"/>
    <xf numFmtId="0" fontId="29" fillId="0" borderId="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0" fontId="4" fillId="0" borderId="0" applyNumberFormat="0" applyFill="0" applyBorder="0" applyAlignment="0" applyProtection="0"/>
  </cellStyleXfs>
  <cellXfs count="128">
    <xf numFmtId="0" fontId="0" fillId="0" borderId="0" xfId="0"/>
    <xf numFmtId="0" fontId="2" fillId="0" borderId="0" xfId="0" applyFont="1" applyAlignment="1">
      <alignment vertical="center"/>
    </xf>
    <xf numFmtId="0" fontId="0" fillId="0" borderId="0" xfId="0" applyAlignment="1">
      <alignment vertical="center"/>
    </xf>
    <xf numFmtId="0" fontId="2" fillId="0" borderId="0" xfId="0" applyFont="1" applyAlignment="1" applyProtection="1">
      <alignment vertical="center"/>
      <protection locked="0"/>
    </xf>
    <xf numFmtId="0" fontId="10" fillId="0" borderId="0" xfId="0" applyFont="1" applyAlignment="1" applyProtection="1">
      <alignment vertical="center"/>
      <protection locked="0"/>
    </xf>
    <xf numFmtId="0" fontId="3" fillId="0" borderId="0" xfId="0" applyFont="1" applyAlignment="1" applyProtection="1">
      <alignment vertical="center"/>
      <protection locked="0"/>
    </xf>
    <xf numFmtId="0" fontId="9" fillId="0" borderId="0" xfId="0" applyFont="1" applyAlignment="1" applyProtection="1">
      <alignment vertical="center"/>
      <protection locked="0"/>
    </xf>
    <xf numFmtId="0" fontId="3" fillId="0" borderId="0" xfId="0" applyFont="1" applyAlignment="1">
      <alignment horizontal="left" vertical="center"/>
    </xf>
    <xf numFmtId="49" fontId="14" fillId="0" borderId="0" xfId="0" applyNumberFormat="1" applyFont="1" applyAlignment="1" applyProtection="1">
      <alignment horizontal="center" vertical="center"/>
      <protection locked="0"/>
    </xf>
    <xf numFmtId="0" fontId="22" fillId="0" borderId="0" xfId="0" applyFont="1" applyAlignment="1">
      <alignment horizontal="left"/>
    </xf>
    <xf numFmtId="0" fontId="22" fillId="0" borderId="0" xfId="0" applyFont="1"/>
    <xf numFmtId="0" fontId="11" fillId="0" borderId="0" xfId="0" applyFont="1" applyAlignment="1">
      <alignment horizontal="left" vertical="top" wrapText="1"/>
    </xf>
    <xf numFmtId="0" fontId="11" fillId="0" borderId="0" xfId="0" applyFont="1" applyAlignment="1">
      <alignment horizontal="right"/>
    </xf>
    <xf numFmtId="0" fontId="11" fillId="0" borderId="0" xfId="0" applyFont="1" applyAlignment="1">
      <alignment horizontal="center"/>
    </xf>
    <xf numFmtId="41" fontId="10" fillId="0" borderId="0" xfId="0" applyNumberFormat="1" applyFont="1" applyAlignment="1" applyProtection="1">
      <alignment vertical="center"/>
      <protection locked="0"/>
    </xf>
    <xf numFmtId="41" fontId="18" fillId="0" borderId="0" xfId="0" applyNumberFormat="1" applyFont="1" applyAlignment="1" applyProtection="1">
      <alignment vertical="center"/>
      <protection locked="0"/>
    </xf>
    <xf numFmtId="41" fontId="10" fillId="0" borderId="0" xfId="0" applyNumberFormat="1" applyFont="1" applyAlignment="1" applyProtection="1">
      <alignment horizontal="right" vertical="center"/>
      <protection locked="0"/>
    </xf>
    <xf numFmtId="0" fontId="11" fillId="2" borderId="0" xfId="0" applyFont="1" applyFill="1" applyAlignment="1">
      <alignment horizontal="left"/>
    </xf>
    <xf numFmtId="0" fontId="2" fillId="0" borderId="0" xfId="0" applyFont="1"/>
    <xf numFmtId="41" fontId="2" fillId="0" borderId="0" xfId="0" applyNumberFormat="1" applyFont="1"/>
    <xf numFmtId="41" fontId="2" fillId="0" borderId="0" xfId="0" applyNumberFormat="1" applyFont="1" applyAlignment="1">
      <alignment horizontal="left" vertical="center" indent="5"/>
    </xf>
    <xf numFmtId="0" fontId="3" fillId="0" borderId="0" xfId="0" applyFont="1" applyAlignment="1">
      <alignment horizontal="left" vertical="top"/>
    </xf>
    <xf numFmtId="0" fontId="2" fillId="0" borderId="0" xfId="0" applyFont="1" applyAlignment="1">
      <alignment vertical="center" wrapText="1"/>
    </xf>
    <xf numFmtId="0" fontId="2" fillId="0" borderId="0" xfId="0" applyFont="1" applyAlignment="1">
      <alignment wrapText="1"/>
    </xf>
    <xf numFmtId="43" fontId="2" fillId="0" borderId="0" xfId="9" applyFont="1" applyBorder="1" applyAlignment="1"/>
    <xf numFmtId="41" fontId="3" fillId="0" borderId="0" xfId="0" applyNumberFormat="1" applyFont="1" applyAlignment="1">
      <alignment horizontal="left" vertical="center"/>
    </xf>
    <xf numFmtId="0" fontId="14" fillId="0" borderId="0" xfId="0" applyFont="1" applyAlignment="1">
      <alignment horizontal="center" vertical="center"/>
    </xf>
    <xf numFmtId="169" fontId="10" fillId="0" borderId="0" xfId="9" applyNumberFormat="1" applyFont="1" applyFill="1" applyAlignment="1" applyProtection="1">
      <alignment vertical="center"/>
      <protection locked="0"/>
    </xf>
    <xf numFmtId="0" fontId="3"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0" fillId="0" borderId="0" xfId="0" applyProtection="1">
      <protection locked="0"/>
    </xf>
    <xf numFmtId="173" fontId="2" fillId="0" borderId="0" xfId="0" applyNumberFormat="1" applyFont="1"/>
    <xf numFmtId="41" fontId="12" fillId="0" borderId="0" xfId="0" applyNumberFormat="1" applyFont="1" applyAlignment="1">
      <alignment vertical="center"/>
    </xf>
    <xf numFmtId="0" fontId="22" fillId="0" borderId="0" xfId="0" applyFont="1" applyAlignment="1">
      <alignment horizontal="left" vertical="center" wrapText="1"/>
    </xf>
    <xf numFmtId="0" fontId="15" fillId="0" borderId="0" xfId="0" applyFont="1" applyAlignment="1" applyProtection="1">
      <alignment vertical="center"/>
      <protection locked="0"/>
    </xf>
    <xf numFmtId="0" fontId="14" fillId="0" borderId="0" xfId="0" applyFont="1" applyAlignment="1" applyProtection="1">
      <alignment vertical="center"/>
      <protection locked="0"/>
    </xf>
    <xf numFmtId="41" fontId="2" fillId="0" borderId="0" xfId="0" applyNumberFormat="1" applyFont="1" applyAlignment="1" applyProtection="1">
      <alignment horizontal="left" vertical="center" indent="5"/>
      <protection locked="0"/>
    </xf>
    <xf numFmtId="41" fontId="3" fillId="0" borderId="0" xfId="0" applyNumberFormat="1" applyFont="1" applyAlignment="1" applyProtection="1">
      <alignment vertical="center"/>
      <protection locked="0"/>
    </xf>
    <xf numFmtId="0" fontId="31" fillId="0" borderId="0" xfId="0" applyFont="1" applyAlignment="1" applyProtection="1">
      <alignment vertical="center"/>
      <protection locked="0"/>
    </xf>
    <xf numFmtId="0" fontId="30" fillId="0" borderId="0" xfId="0" applyFont="1" applyAlignment="1" applyProtection="1">
      <alignment horizontal="center"/>
      <protection locked="0"/>
    </xf>
    <xf numFmtId="41" fontId="15" fillId="0" borderId="0" xfId="0" applyNumberFormat="1" applyFont="1" applyAlignment="1" applyProtection="1">
      <alignment vertical="center"/>
      <protection locked="0"/>
    </xf>
    <xf numFmtId="0" fontId="27" fillId="0" borderId="0" xfId="0" applyFont="1" applyProtection="1">
      <protection locked="0"/>
    </xf>
    <xf numFmtId="0" fontId="17" fillId="0" borderId="0" xfId="0" applyFont="1" applyAlignment="1" applyProtection="1">
      <alignment vertical="center"/>
      <protection locked="0"/>
    </xf>
    <xf numFmtId="2" fontId="16" fillId="0" borderId="0" xfId="0" applyNumberFormat="1" applyFont="1" applyAlignment="1" applyProtection="1">
      <alignment horizontal="center" vertical="center"/>
      <protection locked="0"/>
    </xf>
    <xf numFmtId="169" fontId="10" fillId="0" borderId="0" xfId="9" applyNumberFormat="1" applyFont="1" applyFill="1" applyAlignment="1" applyProtection="1">
      <alignment vertical="center"/>
    </xf>
    <xf numFmtId="0" fontId="13" fillId="0" borderId="0" xfId="0" applyFont="1" applyAlignment="1" applyProtection="1">
      <alignment horizontal="left"/>
      <protection locked="0"/>
    </xf>
    <xf numFmtId="43" fontId="23" fillId="0" borderId="0" xfId="9" applyFont="1" applyFill="1" applyAlignment="1" applyProtection="1">
      <alignment horizontal="left"/>
      <protection locked="0"/>
    </xf>
    <xf numFmtId="169" fontId="22" fillId="0" borderId="0" xfId="9" applyNumberFormat="1" applyFont="1" applyFill="1" applyAlignment="1" applyProtection="1">
      <alignment horizontal="left"/>
      <protection locked="0"/>
    </xf>
    <xf numFmtId="169" fontId="22" fillId="0" borderId="0" xfId="9" applyNumberFormat="1" applyFont="1" applyFill="1" applyAlignment="1" applyProtection="1">
      <alignment horizontal="right"/>
      <protection locked="0"/>
    </xf>
    <xf numFmtId="43" fontId="22" fillId="0" borderId="0" xfId="9" applyFont="1" applyFill="1" applyAlignment="1" applyProtection="1">
      <alignment horizontal="right"/>
      <protection locked="0"/>
    </xf>
    <xf numFmtId="0" fontId="19" fillId="0" borderId="0" xfId="0" applyFont="1" applyAlignment="1" applyProtection="1">
      <alignment vertical="center"/>
      <protection locked="0"/>
    </xf>
    <xf numFmtId="0" fontId="20" fillId="0" borderId="0" xfId="0" applyFont="1" applyAlignment="1" applyProtection="1">
      <alignment vertical="center"/>
      <protection locked="0"/>
    </xf>
    <xf numFmtId="0" fontId="10" fillId="0" borderId="0" xfId="1" applyFont="1" applyAlignment="1" applyProtection="1">
      <alignment vertical="center"/>
      <protection locked="0"/>
    </xf>
    <xf numFmtId="41" fontId="0" fillId="0" borderId="0" xfId="0" applyNumberFormat="1" applyProtection="1">
      <protection locked="0"/>
    </xf>
    <xf numFmtId="0" fontId="5" fillId="0" borderId="0" xfId="1" applyAlignment="1" applyProtection="1">
      <alignment vertical="center"/>
      <protection locked="0"/>
    </xf>
    <xf numFmtId="0" fontId="2" fillId="0" borderId="0" xfId="0" applyFont="1" applyAlignment="1" applyProtection="1">
      <alignment horizontal="right" vertical="center"/>
      <protection locked="0"/>
    </xf>
    <xf numFmtId="43" fontId="10" fillId="0" borderId="0" xfId="0" applyNumberFormat="1" applyFont="1" applyAlignment="1" applyProtection="1">
      <alignment vertical="center"/>
      <protection locked="0"/>
    </xf>
    <xf numFmtId="3" fontId="10" fillId="0" borderId="0" xfId="0" applyNumberFormat="1" applyFont="1" applyAlignment="1" applyProtection="1">
      <alignment vertical="center"/>
      <protection locked="0"/>
    </xf>
    <xf numFmtId="1" fontId="16" fillId="0" borderId="0" xfId="0" applyNumberFormat="1" applyFont="1" applyAlignment="1" applyProtection="1">
      <alignment horizontal="center" vertical="center"/>
      <protection locked="0"/>
    </xf>
    <xf numFmtId="0" fontId="17" fillId="0" borderId="0" xfId="0" applyFont="1" applyAlignment="1" applyProtection="1">
      <alignment horizontal="center" vertical="center"/>
      <protection locked="0"/>
    </xf>
    <xf numFmtId="49" fontId="30" fillId="0" borderId="0" xfId="0" applyNumberFormat="1" applyFont="1" applyAlignment="1" applyProtection="1">
      <alignment horizontal="center" vertical="center"/>
      <protection locked="0"/>
    </xf>
    <xf numFmtId="49" fontId="30" fillId="0" borderId="0" xfId="0" applyNumberFormat="1" applyFont="1" applyAlignment="1" applyProtection="1">
      <alignment vertical="center"/>
      <protection locked="0"/>
    </xf>
    <xf numFmtId="0" fontId="33" fillId="0" borderId="2" xfId="0" applyFont="1" applyBorder="1" applyAlignment="1" applyProtection="1">
      <alignment horizontal="right" vertical="center"/>
      <protection locked="0"/>
    </xf>
    <xf numFmtId="0" fontId="33" fillId="0" borderId="2" xfId="0" applyFont="1" applyBorder="1" applyAlignment="1" applyProtection="1">
      <alignment horizontal="left" vertical="center"/>
      <protection locked="0"/>
    </xf>
    <xf numFmtId="0" fontId="30" fillId="0" borderId="0" xfId="0" applyFont="1" applyAlignment="1" applyProtection="1">
      <alignment vertical="center"/>
      <protection locked="0"/>
    </xf>
    <xf numFmtId="1" fontId="33" fillId="0" borderId="1" xfId="0" applyNumberFormat="1" applyFont="1" applyBorder="1" applyAlignment="1" applyProtection="1">
      <alignment vertical="center"/>
      <protection locked="0"/>
    </xf>
    <xf numFmtId="1" fontId="33" fillId="0" borderId="0" xfId="0" applyNumberFormat="1" applyFont="1" applyAlignment="1" applyProtection="1">
      <alignment vertical="center"/>
      <protection locked="0"/>
    </xf>
    <xf numFmtId="0" fontId="33" fillId="0" borderId="0" xfId="0" applyFont="1" applyAlignment="1" applyProtection="1">
      <alignment horizontal="left" vertical="center"/>
      <protection locked="0"/>
    </xf>
    <xf numFmtId="41" fontId="15" fillId="0" borderId="0" xfId="0" applyNumberFormat="1" applyFont="1" applyProtection="1">
      <protection locked="0"/>
    </xf>
    <xf numFmtId="169" fontId="3" fillId="0" borderId="0" xfId="0" applyNumberFormat="1" applyFont="1" applyAlignment="1" applyProtection="1">
      <alignment vertical="center"/>
      <protection locked="0"/>
    </xf>
    <xf numFmtId="41" fontId="7" fillId="2" borderId="0" xfId="0" applyNumberFormat="1" applyFont="1" applyFill="1" applyAlignment="1">
      <alignment vertical="center"/>
    </xf>
    <xf numFmtId="0" fontId="33" fillId="0" borderId="0" xfId="0" applyFont="1" applyAlignment="1" applyProtection="1">
      <alignment horizontal="right" vertical="center"/>
      <protection locked="0"/>
    </xf>
    <xf numFmtId="43" fontId="0" fillId="0" borderId="0" xfId="9" applyFont="1" applyAlignment="1" applyProtection="1">
      <alignment vertical="center"/>
      <protection locked="0"/>
    </xf>
    <xf numFmtId="0" fontId="12" fillId="2" borderId="0" xfId="0" applyFont="1" applyFill="1" applyAlignment="1">
      <alignment horizontal="center"/>
    </xf>
    <xf numFmtId="0" fontId="13"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xf numFmtId="0" fontId="0" fillId="0" borderId="0" xfId="0" applyAlignment="1" applyProtection="1">
      <alignment horizontal="justify" vertical="center"/>
      <protection locked="0"/>
    </xf>
    <xf numFmtId="39" fontId="13" fillId="0" borderId="0" xfId="0" applyNumberFormat="1" applyFont="1" applyAlignment="1" applyProtection="1">
      <alignment vertical="center"/>
      <protection locked="0"/>
    </xf>
    <xf numFmtId="39" fontId="0" fillId="0" borderId="0" xfId="0" applyNumberFormat="1" applyAlignment="1" applyProtection="1">
      <alignment vertical="center"/>
      <protection locked="0"/>
    </xf>
    <xf numFmtId="0" fontId="30" fillId="0" borderId="0" xfId="0" applyFont="1" applyAlignment="1" applyProtection="1">
      <alignment horizontal="center" vertical="center"/>
      <protection locked="0"/>
    </xf>
    <xf numFmtId="41" fontId="0" fillId="0" borderId="0" xfId="0" applyNumberFormat="1" applyAlignment="1" applyProtection="1">
      <alignment horizontal="left" vertical="center"/>
      <protection locked="0"/>
    </xf>
    <xf numFmtId="41" fontId="0" fillId="0" borderId="0" xfId="0" applyNumberFormat="1" applyAlignment="1" applyProtection="1">
      <alignment horizontal="left" vertical="center" indent="5"/>
      <protection locked="0"/>
    </xf>
    <xf numFmtId="41" fontId="0" fillId="0" borderId="0" xfId="0" applyNumberFormat="1"/>
    <xf numFmtId="41" fontId="0" fillId="0" borderId="0" xfId="0" applyNumberFormat="1" applyAlignment="1">
      <alignment horizontal="left" vertical="center" indent="5"/>
    </xf>
    <xf numFmtId="0" fontId="13" fillId="0" borderId="0" xfId="0" applyFont="1" applyAlignment="1" applyProtection="1">
      <alignment horizontal="left" vertical="top"/>
      <protection locked="0"/>
    </xf>
    <xf numFmtId="41" fontId="0" fillId="0" borderId="0" xfId="0" applyNumberFormat="1" applyAlignment="1" applyProtection="1">
      <alignment vertical="center"/>
      <protection locked="0"/>
    </xf>
    <xf numFmtId="41" fontId="13" fillId="0" borderId="1" xfId="0" applyNumberFormat="1" applyFont="1" applyBorder="1" applyAlignment="1">
      <alignment vertical="center"/>
    </xf>
    <xf numFmtId="41" fontId="13" fillId="0" borderId="0" xfId="0" applyNumberFormat="1" applyFont="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vertical="center" wrapText="1"/>
      <protection locked="0"/>
    </xf>
    <xf numFmtId="1" fontId="34" fillId="0" borderId="0" xfId="0" applyNumberFormat="1" applyFont="1" applyAlignment="1" applyProtection="1">
      <alignment horizontal="center" vertical="center"/>
      <protection locked="0"/>
    </xf>
    <xf numFmtId="0" fontId="0" fillId="0" borderId="0" xfId="0" applyAlignment="1">
      <alignment vertical="center" wrapText="1"/>
    </xf>
    <xf numFmtId="41" fontId="0" fillId="0" borderId="0" xfId="0" applyNumberFormat="1" applyAlignment="1">
      <alignment horizontal="left" vertical="center"/>
    </xf>
    <xf numFmtId="173" fontId="0" fillId="0" borderId="0" xfId="0" applyNumberFormat="1" applyAlignment="1">
      <alignment vertical="center"/>
    </xf>
    <xf numFmtId="169" fontId="0" fillId="0" borderId="0" xfId="9" applyNumberFormat="1" applyFont="1" applyFill="1" applyBorder="1" applyAlignment="1" applyProtection="1">
      <protection locked="0"/>
    </xf>
    <xf numFmtId="0" fontId="0" fillId="0" borderId="0" xfId="0" applyAlignment="1" applyProtection="1">
      <alignment wrapText="1"/>
      <protection locked="0"/>
    </xf>
    <xf numFmtId="169" fontId="0" fillId="0" borderId="0" xfId="9" applyNumberFormat="1" applyFont="1" applyFill="1" applyBorder="1" applyProtection="1">
      <protection locked="0"/>
    </xf>
    <xf numFmtId="169" fontId="0" fillId="0" borderId="0" xfId="9" applyNumberFormat="1" applyFont="1" applyFill="1" applyBorder="1" applyAlignment="1" applyProtection="1">
      <alignment vertical="center"/>
      <protection locked="0"/>
    </xf>
    <xf numFmtId="173" fontId="0" fillId="0" borderId="0" xfId="0" applyNumberFormat="1"/>
    <xf numFmtId="169" fontId="13" fillId="0" borderId="1" xfId="0" applyNumberFormat="1" applyFont="1" applyBorder="1" applyAlignment="1">
      <alignment vertical="center"/>
    </xf>
    <xf numFmtId="169" fontId="0" fillId="0" borderId="0" xfId="0" applyNumberFormat="1" applyAlignment="1" applyProtection="1">
      <alignment vertical="center"/>
      <protection locked="0"/>
    </xf>
    <xf numFmtId="0" fontId="0" fillId="0" borderId="0" xfId="0" applyAlignment="1" applyProtection="1">
      <alignment horizontal="justify" vertical="top"/>
      <protection locked="0"/>
    </xf>
    <xf numFmtId="169" fontId="13" fillId="0" borderId="0" xfId="0" applyNumberFormat="1" applyFont="1" applyAlignment="1" applyProtection="1">
      <alignment vertical="center"/>
      <protection locked="0"/>
    </xf>
    <xf numFmtId="169" fontId="0" fillId="0" borderId="0" xfId="0" applyNumberFormat="1" applyProtection="1">
      <protection locked="0"/>
    </xf>
    <xf numFmtId="169" fontId="0" fillId="0" borderId="0" xfId="9" applyNumberFormat="1" applyFont="1" applyFill="1" applyBorder="1" applyAlignment="1" applyProtection="1">
      <alignment vertical="center"/>
    </xf>
    <xf numFmtId="41" fontId="0" fillId="0" borderId="0" xfId="9" applyNumberFormat="1" applyFont="1" applyFill="1" applyBorder="1" applyAlignment="1" applyProtection="1">
      <alignment vertical="center"/>
      <protection locked="0"/>
    </xf>
    <xf numFmtId="169" fontId="15" fillId="0" borderId="0" xfId="9" applyNumberFormat="1" applyFont="1" applyFill="1" applyBorder="1" applyAlignment="1" applyProtection="1">
      <alignment vertical="center"/>
      <protection locked="0"/>
    </xf>
    <xf numFmtId="0" fontId="28" fillId="0" borderId="0" xfId="0" applyFont="1" applyAlignment="1" applyProtection="1">
      <alignment horizontal="left" vertical="center"/>
      <protection locked="0"/>
    </xf>
    <xf numFmtId="39" fontId="15" fillId="0" borderId="0" xfId="0" applyNumberFormat="1" applyFont="1" applyAlignment="1" applyProtection="1">
      <alignment vertical="center"/>
      <protection locked="0"/>
    </xf>
    <xf numFmtId="173" fontId="15" fillId="0" borderId="0" xfId="0" applyNumberFormat="1" applyFont="1" applyAlignment="1" applyProtection="1">
      <alignment vertical="center"/>
      <protection locked="0"/>
    </xf>
    <xf numFmtId="0" fontId="28"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left" vertical="center"/>
      <protection locked="0"/>
    </xf>
    <xf numFmtId="164" fontId="15" fillId="0" borderId="0" xfId="0" applyNumberFormat="1" applyFont="1" applyAlignment="1" applyProtection="1">
      <alignment vertical="center"/>
      <protection locked="0"/>
    </xf>
    <xf numFmtId="0" fontId="1"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28" fillId="0" borderId="0" xfId="0" applyFont="1" applyAlignment="1" applyProtection="1">
      <alignment horizontal="center" vertical="center"/>
      <protection locked="0"/>
    </xf>
    <xf numFmtId="0" fontId="11" fillId="0" borderId="0" xfId="0" applyFont="1" applyAlignment="1">
      <alignment horizontal="center"/>
    </xf>
    <xf numFmtId="0" fontId="11" fillId="0" borderId="0" xfId="0" applyFont="1" applyAlignment="1">
      <alignment horizontal="left" vertical="top" wrapText="1"/>
    </xf>
    <xf numFmtId="0" fontId="22" fillId="0" borderId="0" xfId="0" applyFont="1" applyAlignment="1">
      <alignment horizontal="left" vertical="top" wrapText="1"/>
    </xf>
    <xf numFmtId="0" fontId="22" fillId="0" borderId="0" xfId="0" applyFont="1" applyAlignment="1">
      <alignment horizontal="left" vertical="center" wrapText="1"/>
    </xf>
    <xf numFmtId="1" fontId="34" fillId="0" borderId="0" xfId="0" applyNumberFormat="1" applyFont="1" applyFill="1" applyAlignment="1" applyProtection="1">
      <alignment horizontal="center" vertical="center"/>
      <protection locked="0"/>
    </xf>
    <xf numFmtId="0" fontId="30" fillId="0" borderId="0" xfId="0" applyFont="1" applyFill="1" applyAlignment="1" applyProtection="1">
      <alignment horizontal="center" vertical="center"/>
      <protection locked="0"/>
    </xf>
    <xf numFmtId="0" fontId="0" fillId="0" borderId="0" xfId="0" applyFill="1" applyAlignment="1" applyProtection="1">
      <alignment vertical="center"/>
      <protection locked="0"/>
    </xf>
    <xf numFmtId="0" fontId="0" fillId="0" borderId="0" xfId="0" applyFill="1" applyAlignment="1" applyProtection="1">
      <alignment vertical="center" wrapText="1"/>
      <protection locked="0"/>
    </xf>
  </cellXfs>
  <cellStyles count="19">
    <cellStyle name="Comma 2" xfId="16" xr:uid="{00000000-0005-0000-0000-000000000000}"/>
    <cellStyle name="Comma_Hoja de trabajo flujo 2007" xfId="7" xr:uid="{00000000-0005-0000-0000-000001000000}"/>
    <cellStyle name="Currency 2" xfId="15" xr:uid="{00000000-0005-0000-0000-000002000000}"/>
    <cellStyle name="Millares" xfId="9" builtinId="3"/>
    <cellStyle name="Millares 2" xfId="2" xr:uid="{00000000-0005-0000-0000-000004000000}"/>
    <cellStyle name="Millares 3" xfId="6" xr:uid="{00000000-0005-0000-0000-000005000000}"/>
    <cellStyle name="Millares 3 2" xfId="5" xr:uid="{00000000-0005-0000-0000-000006000000}"/>
    <cellStyle name="Millares 4" xfId="12" xr:uid="{00000000-0005-0000-0000-000007000000}"/>
    <cellStyle name="Millares 5" xfId="11" xr:uid="{00000000-0005-0000-0000-000008000000}"/>
    <cellStyle name="Millares 6" xfId="13" xr:uid="{00000000-0005-0000-0000-000009000000}"/>
    <cellStyle name="Millares 7" xfId="17" xr:uid="{00000000-0005-0000-0000-00000A000000}"/>
    <cellStyle name="Moneda 2" xfId="3" xr:uid="{00000000-0005-0000-0000-00000B000000}"/>
    <cellStyle name="Normal" xfId="0" builtinId="0"/>
    <cellStyle name="Normal 2" xfId="8" xr:uid="{00000000-0005-0000-0000-00000D000000}"/>
    <cellStyle name="Normal 2 2" xfId="1" xr:uid="{00000000-0005-0000-0000-00000E000000}"/>
    <cellStyle name="Normal 2 2 2" xfId="4" xr:uid="{00000000-0005-0000-0000-00000F000000}"/>
    <cellStyle name="Normal 3" xfId="10" xr:uid="{00000000-0005-0000-0000-000010000000}"/>
    <cellStyle name="Normal 4" xfId="14" xr:uid="{00000000-0005-0000-0000-000011000000}"/>
    <cellStyle name="Normal 5"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5"/>
  <sheetViews>
    <sheetView zoomScale="80" zoomScaleNormal="80" workbookViewId="0">
      <selection activeCell="C16" sqref="C16"/>
    </sheetView>
  </sheetViews>
  <sheetFormatPr baseColWidth="10" defaultColWidth="10.85546875" defaultRowHeight="15" x14ac:dyDescent="0.25"/>
  <cols>
    <col min="1" max="1" width="7.7109375" style="8" bestFit="1" customWidth="1"/>
    <col min="2" max="2" width="5.42578125" style="63" customWidth="1"/>
    <col min="3" max="3" width="46.140625" style="3" customWidth="1"/>
    <col min="4" max="4" width="14.42578125" style="4" customWidth="1"/>
    <col min="5" max="5" width="2.7109375" style="41" customWidth="1"/>
    <col min="6" max="6" width="13.85546875" style="59" customWidth="1"/>
    <col min="7" max="7" width="4.42578125" style="41" customWidth="1"/>
    <col min="8" max="8" width="10.85546875" style="32"/>
    <col min="9" max="9" width="12.5703125" style="32" hidden="1" customWidth="1"/>
    <col min="10" max="10" width="44.42578125" style="32" hidden="1" customWidth="1"/>
    <col min="11" max="16384" width="10.85546875" style="32"/>
  </cols>
  <sheetData>
    <row r="1" spans="1:9" ht="6" customHeight="1" x14ac:dyDescent="0.25"/>
    <row r="2" spans="1:9" x14ac:dyDescent="0.25">
      <c r="C2" s="37" t="s">
        <v>47</v>
      </c>
      <c r="D2" s="72">
        <f>SUM(D13:D156)</f>
        <v>1.8742866814136505E-8</v>
      </c>
      <c r="F2" s="72">
        <f>SUM(F13:F156)</f>
        <v>-1.0000017355196178E-2</v>
      </c>
    </row>
    <row r="3" spans="1:9" ht="12" hidden="1" customHeight="1" x14ac:dyDescent="0.25">
      <c r="C3" s="37"/>
      <c r="D3" s="14">
        <v>-3909049.0700000003</v>
      </c>
      <c r="F3" s="14">
        <v>-5789280.7725000177</v>
      </c>
    </row>
    <row r="4" spans="1:9" ht="6" customHeight="1" x14ac:dyDescent="0.25">
      <c r="D4" s="14"/>
      <c r="F4" s="14"/>
    </row>
    <row r="5" spans="1:9" ht="15.75" x14ac:dyDescent="0.25">
      <c r="B5" s="116" t="s">
        <v>48</v>
      </c>
      <c r="C5" s="116"/>
      <c r="D5" s="116"/>
      <c r="E5" s="116"/>
      <c r="F5" s="116"/>
    </row>
    <row r="6" spans="1:9" ht="15.75" x14ac:dyDescent="0.25">
      <c r="B6" s="40"/>
      <c r="C6" s="116" t="s">
        <v>50</v>
      </c>
      <c r="D6" s="116"/>
      <c r="E6" s="116"/>
      <c r="F6" s="116"/>
    </row>
    <row r="7" spans="1:9" ht="15.75" x14ac:dyDescent="0.25">
      <c r="B7" s="40"/>
      <c r="C7" s="116" t="s">
        <v>295</v>
      </c>
      <c r="D7" s="116"/>
      <c r="E7" s="116"/>
      <c r="F7" s="116"/>
    </row>
    <row r="8" spans="1:9" ht="15.75" x14ac:dyDescent="0.25">
      <c r="B8" s="40"/>
      <c r="C8" s="116" t="s">
        <v>0</v>
      </c>
      <c r="D8" s="116"/>
      <c r="E8" s="116"/>
      <c r="F8" s="116"/>
    </row>
    <row r="9" spans="1:9" x14ac:dyDescent="0.25">
      <c r="D9" s="42"/>
      <c r="F9" s="42"/>
    </row>
    <row r="10" spans="1:9" x14ac:dyDescent="0.25">
      <c r="C10" s="28"/>
    </row>
    <row r="11" spans="1:9" x14ac:dyDescent="0.25">
      <c r="A11" s="61" t="s">
        <v>51</v>
      </c>
      <c r="C11" s="5" t="s">
        <v>52</v>
      </c>
      <c r="D11" s="60">
        <v>2022</v>
      </c>
      <c r="F11" s="60">
        <v>2021</v>
      </c>
      <c r="I11" s="43" t="s">
        <v>283</v>
      </c>
    </row>
    <row r="12" spans="1:9" x14ac:dyDescent="0.25">
      <c r="A12" s="8" t="s">
        <v>53</v>
      </c>
      <c r="C12" s="44" t="s">
        <v>54</v>
      </c>
      <c r="D12" s="45"/>
      <c r="E12" s="41" t="s">
        <v>260</v>
      </c>
      <c r="F12" s="60"/>
      <c r="G12" s="41" t="s">
        <v>260</v>
      </c>
      <c r="H12" s="31"/>
    </row>
    <row r="13" spans="1:9" x14ac:dyDescent="0.25">
      <c r="A13" s="8" t="s">
        <v>55</v>
      </c>
      <c r="B13" s="63" t="s">
        <v>55</v>
      </c>
      <c r="C13" s="4" t="s">
        <v>56</v>
      </c>
      <c r="D13" s="27">
        <v>0</v>
      </c>
      <c r="E13" s="41">
        <v>1</v>
      </c>
      <c r="F13" s="27">
        <v>50000</v>
      </c>
      <c r="G13" s="41">
        <v>1</v>
      </c>
      <c r="I13" s="47" t="s">
        <v>279</v>
      </c>
    </row>
    <row r="14" spans="1:9" ht="15.75" x14ac:dyDescent="0.25">
      <c r="A14" s="8" t="s">
        <v>55</v>
      </c>
      <c r="B14" s="63" t="s">
        <v>55</v>
      </c>
      <c r="C14" s="4" t="s">
        <v>57</v>
      </c>
      <c r="D14" s="27">
        <v>51799184.349999994</v>
      </c>
      <c r="E14" s="41">
        <v>1</v>
      </c>
      <c r="F14" s="27">
        <v>41905198.000000007</v>
      </c>
      <c r="G14" s="41">
        <v>1</v>
      </c>
      <c r="I14" s="48" t="s">
        <v>280</v>
      </c>
    </row>
    <row r="15" spans="1:9" x14ac:dyDescent="0.25">
      <c r="A15" s="8" t="s">
        <v>58</v>
      </c>
      <c r="C15" s="4" t="s">
        <v>59</v>
      </c>
      <c r="D15" s="27"/>
      <c r="E15" s="41" t="s">
        <v>294</v>
      </c>
      <c r="F15" s="27"/>
      <c r="G15" s="41" t="s">
        <v>294</v>
      </c>
    </row>
    <row r="16" spans="1:9" x14ac:dyDescent="0.25">
      <c r="A16" s="8" t="s">
        <v>60</v>
      </c>
      <c r="C16" s="4" t="s">
        <v>61</v>
      </c>
      <c r="D16" s="27">
        <v>285566.97200000001</v>
      </c>
      <c r="E16" s="41">
        <v>1</v>
      </c>
      <c r="F16" s="27">
        <v>213992.95999999999</v>
      </c>
      <c r="G16" s="41">
        <v>1</v>
      </c>
      <c r="I16" s="47" t="s">
        <v>281</v>
      </c>
    </row>
    <row r="17" spans="1:10" x14ac:dyDescent="0.25">
      <c r="A17" s="8" t="s">
        <v>62</v>
      </c>
      <c r="C17" s="4" t="s">
        <v>63</v>
      </c>
      <c r="D17" s="27">
        <v>695865.40833333333</v>
      </c>
      <c r="E17" s="41">
        <v>1</v>
      </c>
      <c r="F17" s="27">
        <v>621952.27166666661</v>
      </c>
      <c r="G17" s="41">
        <v>1</v>
      </c>
      <c r="I17" s="47" t="s">
        <v>282</v>
      </c>
    </row>
    <row r="18" spans="1:10" x14ac:dyDescent="0.25">
      <c r="A18" s="8" t="s">
        <v>64</v>
      </c>
      <c r="C18" s="4" t="s">
        <v>65</v>
      </c>
      <c r="D18" s="27">
        <v>22396338.98</v>
      </c>
      <c r="E18" s="41">
        <v>1</v>
      </c>
      <c r="F18" s="27">
        <v>21360225.359999996</v>
      </c>
      <c r="G18" s="41">
        <v>1</v>
      </c>
    </row>
    <row r="19" spans="1:10" x14ac:dyDescent="0.25">
      <c r="A19" s="8" t="s">
        <v>64</v>
      </c>
      <c r="C19" s="4" t="s">
        <v>66</v>
      </c>
      <c r="D19" s="27">
        <v>-17918156.959999997</v>
      </c>
      <c r="E19" s="41">
        <v>1</v>
      </c>
      <c r="F19" s="27">
        <v>-16375423.59</v>
      </c>
      <c r="G19" s="41">
        <v>1</v>
      </c>
    </row>
    <row r="20" spans="1:10" x14ac:dyDescent="0.25">
      <c r="A20" s="8" t="s">
        <v>67</v>
      </c>
      <c r="C20" s="4" t="s">
        <v>68</v>
      </c>
      <c r="D20" s="27"/>
      <c r="E20" s="41" t="s">
        <v>294</v>
      </c>
      <c r="F20" s="27"/>
      <c r="G20" s="41">
        <v>1</v>
      </c>
      <c r="I20" s="47" t="s">
        <v>274</v>
      </c>
    </row>
    <row r="21" spans="1:10" x14ac:dyDescent="0.25">
      <c r="A21" s="8" t="s">
        <v>67</v>
      </c>
      <c r="C21" s="4" t="s">
        <v>69</v>
      </c>
      <c r="D21" s="27"/>
      <c r="E21" s="41" t="s">
        <v>294</v>
      </c>
      <c r="F21" s="27"/>
      <c r="G21" s="41">
        <v>1</v>
      </c>
      <c r="I21" s="32" t="s">
        <v>275</v>
      </c>
    </row>
    <row r="22" spans="1:10" ht="15.75" x14ac:dyDescent="0.25">
      <c r="C22" s="4"/>
      <c r="D22" s="27"/>
      <c r="E22" s="41" t="s">
        <v>260</v>
      </c>
      <c r="F22" s="27"/>
      <c r="G22" s="41" t="s">
        <v>260</v>
      </c>
      <c r="I22" s="49"/>
      <c r="J22" s="32" t="s">
        <v>278</v>
      </c>
    </row>
    <row r="23" spans="1:10" ht="15.75" x14ac:dyDescent="0.25">
      <c r="A23" s="8" t="s">
        <v>53</v>
      </c>
      <c r="C23" s="6" t="s">
        <v>70</v>
      </c>
      <c r="D23" s="27"/>
      <c r="E23" s="41" t="s">
        <v>260</v>
      </c>
      <c r="F23" s="14"/>
      <c r="G23" s="41" t="s">
        <v>260</v>
      </c>
      <c r="I23" s="49"/>
      <c r="J23" s="32" t="s">
        <v>276</v>
      </c>
    </row>
    <row r="24" spans="1:10" ht="15.75" x14ac:dyDescent="0.25">
      <c r="A24" s="8" t="s">
        <v>71</v>
      </c>
      <c r="C24" s="4" t="s">
        <v>72</v>
      </c>
      <c r="D24" s="27">
        <v>-15573708.390000001</v>
      </c>
      <c r="E24" s="41">
        <v>1</v>
      </c>
      <c r="F24" s="27">
        <v>-9656895.9199999981</v>
      </c>
      <c r="G24" s="41">
        <v>1</v>
      </c>
      <c r="I24" s="49"/>
      <c r="J24" s="32" t="s">
        <v>277</v>
      </c>
    </row>
    <row r="25" spans="1:10" ht="15.75" x14ac:dyDescent="0.25">
      <c r="A25" s="8" t="s">
        <v>73</v>
      </c>
      <c r="C25" s="4" t="s">
        <v>74</v>
      </c>
      <c r="D25" s="27">
        <v>0</v>
      </c>
      <c r="E25" s="41" t="s">
        <v>294</v>
      </c>
      <c r="F25" s="27">
        <v>0</v>
      </c>
      <c r="G25" s="41">
        <v>1</v>
      </c>
      <c r="I25" s="49"/>
    </row>
    <row r="26" spans="1:10" ht="15.75" x14ac:dyDescent="0.25">
      <c r="C26" s="4"/>
      <c r="D26" s="14"/>
      <c r="E26" s="41" t="s">
        <v>260</v>
      </c>
      <c r="F26" s="14"/>
      <c r="G26" s="41" t="s">
        <v>260</v>
      </c>
      <c r="I26" s="49"/>
    </row>
    <row r="27" spans="1:10" x14ac:dyDescent="0.25">
      <c r="A27" s="8" t="s">
        <v>53</v>
      </c>
      <c r="C27" s="6" t="s">
        <v>75</v>
      </c>
      <c r="D27" s="27"/>
      <c r="E27" s="41" t="s">
        <v>260</v>
      </c>
      <c r="F27" s="14"/>
      <c r="G27" s="41" t="s">
        <v>260</v>
      </c>
      <c r="I27" s="47" t="s">
        <v>273</v>
      </c>
    </row>
    <row r="28" spans="1:10" x14ac:dyDescent="0.25">
      <c r="A28" s="8" t="s">
        <v>76</v>
      </c>
      <c r="C28" s="4" t="s">
        <v>77</v>
      </c>
      <c r="D28" s="27">
        <v>-34323787.620333314</v>
      </c>
      <c r="E28" s="41">
        <v>1</v>
      </c>
      <c r="F28" s="14">
        <v>-30939658.09</v>
      </c>
      <c r="G28" s="41">
        <v>1</v>
      </c>
      <c r="J28" s="32" t="s">
        <v>284</v>
      </c>
    </row>
    <row r="29" spans="1:10" ht="15.75" x14ac:dyDescent="0.25">
      <c r="A29" s="8" t="s">
        <v>78</v>
      </c>
      <c r="C29" s="4" t="s">
        <v>3</v>
      </c>
      <c r="D29" s="14"/>
      <c r="E29" s="41" t="s">
        <v>260</v>
      </c>
      <c r="F29" s="14"/>
      <c r="G29" s="41" t="s">
        <v>260</v>
      </c>
      <c r="I29" s="50"/>
      <c r="J29" s="32" t="s">
        <v>285</v>
      </c>
    </row>
    <row r="30" spans="1:10" ht="15.75" x14ac:dyDescent="0.25">
      <c r="A30" s="62"/>
      <c r="C30" s="36" t="s">
        <v>79</v>
      </c>
      <c r="D30" s="14"/>
      <c r="E30" s="41" t="s">
        <v>260</v>
      </c>
      <c r="F30" s="14"/>
      <c r="G30" s="41" t="s">
        <v>260</v>
      </c>
      <c r="I30" s="50"/>
    </row>
    <row r="31" spans="1:10" ht="15.75" x14ac:dyDescent="0.25">
      <c r="A31" s="62"/>
      <c r="C31" s="36"/>
      <c r="D31" s="42"/>
      <c r="E31" s="41" t="s">
        <v>260</v>
      </c>
      <c r="F31" s="15"/>
      <c r="G31" s="41" t="s">
        <v>260</v>
      </c>
      <c r="I31" s="50"/>
    </row>
    <row r="32" spans="1:10" ht="15.75" x14ac:dyDescent="0.25">
      <c r="A32" s="62" t="s">
        <v>53</v>
      </c>
      <c r="C32" s="6" t="s">
        <v>80</v>
      </c>
      <c r="D32" s="14"/>
      <c r="E32" s="41" t="s">
        <v>260</v>
      </c>
      <c r="F32" s="15"/>
      <c r="G32" s="41" t="s">
        <v>260</v>
      </c>
      <c r="I32" s="50"/>
    </row>
    <row r="33" spans="1:9" ht="15.75" x14ac:dyDescent="0.25">
      <c r="A33" s="8" t="s">
        <v>81</v>
      </c>
      <c r="C33" s="6" t="s">
        <v>82</v>
      </c>
      <c r="D33" s="27">
        <v>-73486953.600000009</v>
      </c>
      <c r="E33" s="41">
        <v>1</v>
      </c>
      <c r="F33" s="14">
        <v>-68135489.430000007</v>
      </c>
      <c r="G33" s="41">
        <v>1</v>
      </c>
      <c r="I33" s="50"/>
    </row>
    <row r="34" spans="1:9" x14ac:dyDescent="0.25">
      <c r="A34" s="62"/>
      <c r="C34" s="36"/>
      <c r="D34" s="15"/>
      <c r="E34" s="41" t="s">
        <v>260</v>
      </c>
      <c r="F34" s="15"/>
      <c r="G34" s="41" t="s">
        <v>260</v>
      </c>
    </row>
    <row r="35" spans="1:9" ht="15.75" x14ac:dyDescent="0.25">
      <c r="A35" s="62" t="s">
        <v>53</v>
      </c>
      <c r="C35" s="6" t="s">
        <v>83</v>
      </c>
      <c r="D35" s="15"/>
      <c r="E35" s="41" t="s">
        <v>260</v>
      </c>
      <c r="F35" s="15"/>
      <c r="G35" s="41" t="s">
        <v>260</v>
      </c>
      <c r="I35" s="51"/>
    </row>
    <row r="36" spans="1:9" ht="15.75" x14ac:dyDescent="0.25">
      <c r="A36" s="62"/>
      <c r="C36" s="52" t="s">
        <v>84</v>
      </c>
      <c r="D36" s="42"/>
      <c r="E36" s="41" t="s">
        <v>260</v>
      </c>
      <c r="F36" s="15"/>
      <c r="G36" s="41" t="s">
        <v>260</v>
      </c>
      <c r="I36" s="51"/>
    </row>
    <row r="37" spans="1:9" ht="15.75" x14ac:dyDescent="0.25">
      <c r="A37" s="62"/>
      <c r="C37" s="53" t="s">
        <v>85</v>
      </c>
      <c r="D37" s="42"/>
      <c r="E37" s="41" t="s">
        <v>260</v>
      </c>
      <c r="F37" s="15"/>
      <c r="G37" s="41" t="s">
        <v>260</v>
      </c>
      <c r="I37" s="51"/>
    </row>
    <row r="38" spans="1:9" ht="15.75" x14ac:dyDescent="0.25">
      <c r="A38" s="8" t="s">
        <v>86</v>
      </c>
      <c r="B38" s="63" t="s">
        <v>87</v>
      </c>
      <c r="C38" s="4" t="s">
        <v>88</v>
      </c>
      <c r="D38" s="27">
        <v>29556442.620000005</v>
      </c>
      <c r="E38" s="41">
        <v>1</v>
      </c>
      <c r="F38" s="14">
        <v>29283727.680000003</v>
      </c>
      <c r="G38" s="41">
        <v>1</v>
      </c>
      <c r="I38" s="51"/>
    </row>
    <row r="39" spans="1:9" ht="15.75" x14ac:dyDescent="0.25">
      <c r="A39" s="8" t="s">
        <v>86</v>
      </c>
      <c r="B39" s="63" t="s">
        <v>89</v>
      </c>
      <c r="C39" s="4" t="s">
        <v>90</v>
      </c>
      <c r="D39" s="27">
        <v>1008606</v>
      </c>
      <c r="E39" s="41">
        <v>1</v>
      </c>
      <c r="F39" s="14">
        <v>948131.66999999993</v>
      </c>
      <c r="G39" s="41">
        <v>1</v>
      </c>
      <c r="I39" s="51"/>
    </row>
    <row r="40" spans="1:9" ht="15.75" x14ac:dyDescent="0.25">
      <c r="A40" s="8" t="s">
        <v>86</v>
      </c>
      <c r="B40" s="63" t="s">
        <v>64</v>
      </c>
      <c r="C40" s="4" t="s">
        <v>91</v>
      </c>
      <c r="D40" s="27">
        <v>52800</v>
      </c>
      <c r="E40" s="41">
        <v>1</v>
      </c>
      <c r="F40" s="14">
        <v>1602187.76</v>
      </c>
      <c r="G40" s="41">
        <v>1</v>
      </c>
      <c r="I40" s="51"/>
    </row>
    <row r="41" spans="1:9" ht="15.75" x14ac:dyDescent="0.25">
      <c r="A41" s="8" t="s">
        <v>86</v>
      </c>
      <c r="B41" s="63" t="s">
        <v>67</v>
      </c>
      <c r="C41" s="4" t="s">
        <v>92</v>
      </c>
      <c r="D41" s="27">
        <v>2618995.59</v>
      </c>
      <c r="E41" s="41">
        <v>1</v>
      </c>
      <c r="F41" s="14">
        <v>2698318.15</v>
      </c>
      <c r="G41" s="41">
        <v>1</v>
      </c>
      <c r="I41" s="51"/>
    </row>
    <row r="42" spans="1:9" ht="15.75" x14ac:dyDescent="0.25">
      <c r="A42" s="8" t="s">
        <v>86</v>
      </c>
      <c r="B42" s="64" t="s">
        <v>93</v>
      </c>
      <c r="C42" s="4" t="s">
        <v>94</v>
      </c>
      <c r="D42" s="27">
        <v>4060.91</v>
      </c>
      <c r="E42" s="41">
        <v>1</v>
      </c>
      <c r="F42" s="14">
        <v>1185198.24</v>
      </c>
      <c r="G42" s="41">
        <v>1</v>
      </c>
      <c r="I42" s="51"/>
    </row>
    <row r="43" spans="1:9" ht="15.75" x14ac:dyDescent="0.25">
      <c r="A43" s="8" t="s">
        <v>86</v>
      </c>
      <c r="B43" s="63" t="s">
        <v>95</v>
      </c>
      <c r="C43" s="4" t="s">
        <v>96</v>
      </c>
      <c r="D43" s="27">
        <v>0</v>
      </c>
      <c r="E43" s="41" t="s">
        <v>294</v>
      </c>
      <c r="F43" s="14">
        <v>0</v>
      </c>
      <c r="G43" s="41" t="s">
        <v>294</v>
      </c>
      <c r="I43" s="51"/>
    </row>
    <row r="44" spans="1:9" ht="15.75" x14ac:dyDescent="0.25">
      <c r="A44" s="62"/>
      <c r="C44" s="53" t="s">
        <v>97</v>
      </c>
      <c r="D44" s="27">
        <v>0</v>
      </c>
      <c r="E44" s="41" t="s">
        <v>260</v>
      </c>
      <c r="F44" s="15">
        <v>0</v>
      </c>
      <c r="G44" s="41" t="s">
        <v>260</v>
      </c>
      <c r="I44" s="51"/>
    </row>
    <row r="45" spans="1:9" ht="15.75" x14ac:dyDescent="0.25">
      <c r="A45" s="8" t="s">
        <v>86</v>
      </c>
      <c r="B45" s="63" t="s">
        <v>98</v>
      </c>
      <c r="C45" s="4" t="s">
        <v>99</v>
      </c>
      <c r="D45" s="27">
        <v>31586.35</v>
      </c>
      <c r="E45" s="41">
        <v>1</v>
      </c>
      <c r="F45" s="14">
        <v>129927.3</v>
      </c>
      <c r="G45" s="41">
        <v>1</v>
      </c>
      <c r="I45" s="51"/>
    </row>
    <row r="46" spans="1:9" ht="15.75" x14ac:dyDescent="0.25">
      <c r="A46" s="8" t="s">
        <v>86</v>
      </c>
      <c r="B46" s="63" t="s">
        <v>71</v>
      </c>
      <c r="C46" s="4" t="s">
        <v>100</v>
      </c>
      <c r="D46" s="27">
        <v>830250</v>
      </c>
      <c r="E46" s="41">
        <v>1</v>
      </c>
      <c r="F46" s="14">
        <v>675000</v>
      </c>
      <c r="G46" s="41">
        <v>1</v>
      </c>
      <c r="I46" s="51"/>
    </row>
    <row r="47" spans="1:9" ht="15.75" x14ac:dyDescent="0.25">
      <c r="A47" s="8" t="s">
        <v>86</v>
      </c>
      <c r="B47" s="63" t="s">
        <v>101</v>
      </c>
      <c r="C47" s="4" t="s">
        <v>102</v>
      </c>
      <c r="D47" s="27">
        <v>3460237.07</v>
      </c>
      <c r="E47" s="41">
        <v>1</v>
      </c>
      <c r="F47" s="14">
        <v>3363807.16</v>
      </c>
      <c r="G47" s="41">
        <v>1</v>
      </c>
      <c r="I47" s="51"/>
    </row>
    <row r="48" spans="1:9" ht="15.75" x14ac:dyDescent="0.25">
      <c r="A48" s="62"/>
      <c r="C48" s="53" t="s">
        <v>103</v>
      </c>
      <c r="D48" s="53"/>
      <c r="E48" s="41" t="s">
        <v>260</v>
      </c>
      <c r="F48" s="15"/>
      <c r="G48" s="41" t="s">
        <v>260</v>
      </c>
      <c r="I48" s="51"/>
    </row>
    <row r="49" spans="1:9" ht="15.75" x14ac:dyDescent="0.25">
      <c r="A49" s="8" t="s">
        <v>86</v>
      </c>
      <c r="B49" s="63" t="s">
        <v>104</v>
      </c>
      <c r="C49" s="4" t="s">
        <v>105</v>
      </c>
      <c r="D49" s="27">
        <v>0</v>
      </c>
      <c r="E49" s="41" t="s">
        <v>294</v>
      </c>
      <c r="F49" s="14">
        <v>0</v>
      </c>
      <c r="G49" s="41" t="s">
        <v>294</v>
      </c>
      <c r="I49" s="51"/>
    </row>
    <row r="50" spans="1:9" ht="15.75" x14ac:dyDescent="0.25">
      <c r="A50" s="62"/>
      <c r="C50" s="53" t="s">
        <v>106</v>
      </c>
      <c r="D50" s="53"/>
      <c r="E50" s="41" t="s">
        <v>260</v>
      </c>
      <c r="F50" s="15"/>
      <c r="G50" s="41" t="s">
        <v>260</v>
      </c>
      <c r="I50" s="51"/>
    </row>
    <row r="51" spans="1:9" ht="15.75" x14ac:dyDescent="0.25">
      <c r="A51" s="8" t="s">
        <v>86</v>
      </c>
      <c r="B51" s="63" t="s">
        <v>73</v>
      </c>
      <c r="C51" s="4" t="s">
        <v>107</v>
      </c>
      <c r="D51" s="27">
        <v>2104588.04</v>
      </c>
      <c r="E51" s="41">
        <v>1</v>
      </c>
      <c r="F51" s="14">
        <v>2182580.3099999996</v>
      </c>
      <c r="G51" s="41">
        <v>1</v>
      </c>
      <c r="I51" s="51"/>
    </row>
    <row r="52" spans="1:9" ht="15.75" x14ac:dyDescent="0.25">
      <c r="A52" s="8" t="s">
        <v>86</v>
      </c>
      <c r="C52" s="4" t="s">
        <v>108</v>
      </c>
      <c r="D52" s="27">
        <v>2174402.8199999998</v>
      </c>
      <c r="E52" s="41">
        <v>1</v>
      </c>
      <c r="F52" s="14">
        <v>2260217.5599999996</v>
      </c>
      <c r="G52" s="41">
        <v>1</v>
      </c>
      <c r="I52" s="51"/>
    </row>
    <row r="53" spans="1:9" ht="15.75" x14ac:dyDescent="0.25">
      <c r="A53" s="8" t="s">
        <v>86</v>
      </c>
      <c r="C53" s="4" t="s">
        <v>109</v>
      </c>
      <c r="D53" s="27">
        <v>214278.84000000003</v>
      </c>
      <c r="E53" s="41">
        <v>1</v>
      </c>
      <c r="F53" s="14">
        <v>205738.34000000003</v>
      </c>
      <c r="G53" s="41">
        <v>1</v>
      </c>
      <c r="I53" s="51"/>
    </row>
    <row r="54" spans="1:9" ht="15.75" x14ac:dyDescent="0.25">
      <c r="A54" s="62"/>
      <c r="C54" s="52" t="s">
        <v>110</v>
      </c>
      <c r="D54" s="15"/>
      <c r="E54" s="41" t="s">
        <v>260</v>
      </c>
      <c r="F54" s="15"/>
      <c r="G54" s="41" t="s">
        <v>260</v>
      </c>
      <c r="I54" s="51"/>
    </row>
    <row r="55" spans="1:9" ht="15.75" x14ac:dyDescent="0.25">
      <c r="A55" s="62"/>
      <c r="C55" s="53" t="s">
        <v>111</v>
      </c>
      <c r="D55" s="15"/>
      <c r="E55" s="41" t="s">
        <v>260</v>
      </c>
      <c r="F55" s="15"/>
      <c r="G55" s="41" t="s">
        <v>260</v>
      </c>
      <c r="I55" s="51"/>
    </row>
    <row r="56" spans="1:9" ht="15.75" x14ac:dyDescent="0.25">
      <c r="A56" s="8" t="s">
        <v>112</v>
      </c>
      <c r="C56" s="4" t="s">
        <v>113</v>
      </c>
      <c r="D56" s="27">
        <v>0</v>
      </c>
      <c r="E56" s="41" t="s">
        <v>294</v>
      </c>
      <c r="F56" s="14">
        <v>0</v>
      </c>
      <c r="G56" s="41" t="s">
        <v>294</v>
      </c>
      <c r="I56" s="51"/>
    </row>
    <row r="57" spans="1:9" ht="15.75" x14ac:dyDescent="0.25">
      <c r="A57" s="8" t="s">
        <v>112</v>
      </c>
      <c r="C57" s="4" t="s">
        <v>114</v>
      </c>
      <c r="D57" s="27">
        <v>1049978.71</v>
      </c>
      <c r="E57" s="41">
        <v>1</v>
      </c>
      <c r="F57" s="14">
        <v>1156372.22</v>
      </c>
      <c r="G57" s="41">
        <v>1</v>
      </c>
      <c r="I57" s="51"/>
    </row>
    <row r="58" spans="1:9" ht="15.75" x14ac:dyDescent="0.25">
      <c r="A58" s="8" t="s">
        <v>112</v>
      </c>
      <c r="C58" s="4" t="s">
        <v>115</v>
      </c>
      <c r="D58" s="27">
        <v>0</v>
      </c>
      <c r="E58" s="41" t="s">
        <v>294</v>
      </c>
      <c r="F58" s="14">
        <v>0</v>
      </c>
      <c r="G58" s="41">
        <v>1</v>
      </c>
      <c r="I58" s="51"/>
    </row>
    <row r="59" spans="1:9" ht="15.75" x14ac:dyDescent="0.25">
      <c r="A59" s="8" t="s">
        <v>112</v>
      </c>
      <c r="C59" s="4" t="s">
        <v>116</v>
      </c>
      <c r="D59" s="27">
        <v>100095.54000000002</v>
      </c>
      <c r="E59" s="41">
        <v>1</v>
      </c>
      <c r="F59" s="14">
        <v>149713.53</v>
      </c>
      <c r="G59" s="41">
        <v>1</v>
      </c>
      <c r="I59" s="51"/>
    </row>
    <row r="60" spans="1:9" ht="15.75" x14ac:dyDescent="0.25">
      <c r="A60" s="8" t="s">
        <v>112</v>
      </c>
      <c r="C60" s="4" t="s">
        <v>117</v>
      </c>
      <c r="D60" s="27">
        <v>670331.83000000007</v>
      </c>
      <c r="E60" s="41">
        <v>1</v>
      </c>
      <c r="F60" s="14">
        <v>409739.13999999996</v>
      </c>
      <c r="G60" s="41">
        <v>1</v>
      </c>
      <c r="I60" s="51"/>
    </row>
    <row r="61" spans="1:9" ht="15.75" x14ac:dyDescent="0.25">
      <c r="A61" s="62"/>
      <c r="C61" s="53" t="s">
        <v>118</v>
      </c>
      <c r="D61" s="15"/>
      <c r="E61" s="41" t="s">
        <v>260</v>
      </c>
      <c r="F61" s="15"/>
      <c r="G61" s="41" t="s">
        <v>260</v>
      </c>
      <c r="I61" s="51"/>
    </row>
    <row r="62" spans="1:9" ht="15.75" x14ac:dyDescent="0.25">
      <c r="A62" s="8" t="s">
        <v>112</v>
      </c>
      <c r="C62" s="4" t="s">
        <v>119</v>
      </c>
      <c r="D62" s="27">
        <v>191509.66999999998</v>
      </c>
      <c r="E62" s="41">
        <v>1</v>
      </c>
      <c r="F62" s="14">
        <v>43308.01</v>
      </c>
      <c r="G62" s="41">
        <v>1</v>
      </c>
      <c r="I62" s="51">
        <v>53308.01</v>
      </c>
    </row>
    <row r="63" spans="1:9" ht="15.75" x14ac:dyDescent="0.25">
      <c r="A63" s="8" t="s">
        <v>112</v>
      </c>
      <c r="C63" s="4" t="s">
        <v>120</v>
      </c>
      <c r="D63" s="27">
        <v>1091.5</v>
      </c>
      <c r="E63" s="41" t="s">
        <v>294</v>
      </c>
      <c r="F63" s="14">
        <v>0</v>
      </c>
      <c r="G63" s="41">
        <v>1</v>
      </c>
      <c r="I63" s="51"/>
    </row>
    <row r="64" spans="1:9" ht="15.75" x14ac:dyDescent="0.25">
      <c r="A64" s="62"/>
      <c r="C64" s="53" t="s">
        <v>121</v>
      </c>
      <c r="D64" s="15"/>
      <c r="E64" s="41" t="s">
        <v>260</v>
      </c>
      <c r="F64" s="15"/>
      <c r="G64" s="41" t="s">
        <v>260</v>
      </c>
      <c r="I64" s="51"/>
    </row>
    <row r="65" spans="1:9" ht="15.75" x14ac:dyDescent="0.25">
      <c r="A65" s="8" t="s">
        <v>112</v>
      </c>
      <c r="C65" s="4" t="s">
        <v>122</v>
      </c>
      <c r="D65" s="27">
        <v>1928505.08</v>
      </c>
      <c r="E65" s="41">
        <v>1</v>
      </c>
      <c r="F65" s="14">
        <v>131489.12</v>
      </c>
      <c r="G65" s="41">
        <v>1</v>
      </c>
      <c r="I65" s="51"/>
    </row>
    <row r="66" spans="1:9" ht="15.75" x14ac:dyDescent="0.25">
      <c r="A66" s="8" t="s">
        <v>112</v>
      </c>
      <c r="C66" s="4" t="s">
        <v>123</v>
      </c>
      <c r="D66" s="27">
        <v>0</v>
      </c>
      <c r="E66" s="41" t="s">
        <v>294</v>
      </c>
      <c r="F66" s="14">
        <v>0</v>
      </c>
      <c r="G66" s="41" t="s">
        <v>294</v>
      </c>
      <c r="I66" s="51"/>
    </row>
    <row r="67" spans="1:9" ht="15.75" x14ac:dyDescent="0.25">
      <c r="A67" s="62"/>
      <c r="C67" s="53" t="s">
        <v>124</v>
      </c>
      <c r="D67" s="15"/>
      <c r="E67" s="41" t="s">
        <v>260</v>
      </c>
      <c r="F67" s="15"/>
      <c r="G67" s="41" t="s">
        <v>260</v>
      </c>
      <c r="I67" s="51"/>
    </row>
    <row r="68" spans="1:9" ht="15.75" x14ac:dyDescent="0.25">
      <c r="A68" s="8" t="s">
        <v>112</v>
      </c>
      <c r="C68" s="4" t="s">
        <v>125</v>
      </c>
      <c r="D68" s="27">
        <v>450</v>
      </c>
      <c r="E68" s="41">
        <v>1</v>
      </c>
      <c r="F68" s="14">
        <v>60871.72</v>
      </c>
      <c r="G68" s="41">
        <v>1</v>
      </c>
      <c r="I68" s="51"/>
    </row>
    <row r="69" spans="1:9" ht="15.75" x14ac:dyDescent="0.25">
      <c r="A69" s="8" t="s">
        <v>112</v>
      </c>
      <c r="C69" s="4" t="s">
        <v>126</v>
      </c>
      <c r="D69" s="27">
        <v>80450</v>
      </c>
      <c r="E69" s="41" t="s">
        <v>294</v>
      </c>
      <c r="F69" s="14">
        <v>0</v>
      </c>
      <c r="G69" s="41">
        <v>1</v>
      </c>
      <c r="I69" s="51"/>
    </row>
    <row r="70" spans="1:9" ht="15.75" x14ac:dyDescent="0.25">
      <c r="A70" s="62"/>
      <c r="C70" s="53" t="s">
        <v>127</v>
      </c>
      <c r="D70" s="15"/>
      <c r="E70" s="41" t="s">
        <v>260</v>
      </c>
      <c r="F70" s="15"/>
      <c r="G70" s="41" t="s">
        <v>260</v>
      </c>
      <c r="I70" s="51"/>
    </row>
    <row r="71" spans="1:9" ht="15.75" x14ac:dyDescent="0.25">
      <c r="A71" s="8" t="s">
        <v>112</v>
      </c>
      <c r="C71" s="4" t="s">
        <v>128</v>
      </c>
      <c r="D71" s="27">
        <v>0</v>
      </c>
      <c r="E71" s="41">
        <v>1</v>
      </c>
      <c r="F71" s="14">
        <v>146190.30000000002</v>
      </c>
      <c r="G71" s="41">
        <v>1</v>
      </c>
      <c r="I71" s="51"/>
    </row>
    <row r="72" spans="1:9" ht="15.75" x14ac:dyDescent="0.25">
      <c r="A72" s="8" t="s">
        <v>112</v>
      </c>
      <c r="B72" s="65" t="s">
        <v>129</v>
      </c>
      <c r="C72" s="4" t="s">
        <v>130</v>
      </c>
      <c r="D72" s="27">
        <v>0</v>
      </c>
      <c r="E72" s="41" t="s">
        <v>294</v>
      </c>
      <c r="F72" s="14">
        <v>0</v>
      </c>
      <c r="G72" s="41" t="s">
        <v>294</v>
      </c>
      <c r="I72" s="51"/>
    </row>
    <row r="73" spans="1:9" ht="15.75" x14ac:dyDescent="0.25">
      <c r="A73" s="8" t="s">
        <v>112</v>
      </c>
      <c r="C73" s="4" t="s">
        <v>131</v>
      </c>
      <c r="D73" s="27">
        <v>622660</v>
      </c>
      <c r="E73" s="41">
        <v>1</v>
      </c>
      <c r="F73" s="14">
        <v>117971.68</v>
      </c>
      <c r="G73" s="41">
        <v>1</v>
      </c>
      <c r="I73" s="51"/>
    </row>
    <row r="74" spans="1:9" ht="15.75" x14ac:dyDescent="0.25">
      <c r="A74" s="62"/>
      <c r="C74" s="53" t="s">
        <v>132</v>
      </c>
      <c r="D74" s="15"/>
      <c r="E74" s="41" t="s">
        <v>260</v>
      </c>
      <c r="F74" s="15"/>
      <c r="G74" s="41" t="s">
        <v>260</v>
      </c>
      <c r="I74" s="51"/>
    </row>
    <row r="75" spans="1:9" ht="15.75" x14ac:dyDescent="0.25">
      <c r="A75" s="8" t="s">
        <v>112</v>
      </c>
      <c r="C75" s="4" t="s">
        <v>133</v>
      </c>
      <c r="D75" s="27">
        <v>627846.49</v>
      </c>
      <c r="E75" s="41">
        <v>1</v>
      </c>
      <c r="F75" s="14">
        <v>604776.71</v>
      </c>
      <c r="G75" s="41">
        <v>1</v>
      </c>
      <c r="I75" s="51"/>
    </row>
    <row r="76" spans="1:9" ht="15.75" x14ac:dyDescent="0.25">
      <c r="A76" s="8" t="s">
        <v>112</v>
      </c>
      <c r="B76" s="65" t="s">
        <v>134</v>
      </c>
      <c r="C76" s="4" t="s">
        <v>135</v>
      </c>
      <c r="D76" s="27">
        <v>1033305.77</v>
      </c>
      <c r="E76" s="41">
        <v>1</v>
      </c>
      <c r="F76" s="16">
        <v>2902268.87</v>
      </c>
      <c r="G76" s="41">
        <v>1</v>
      </c>
      <c r="I76" s="51"/>
    </row>
    <row r="77" spans="1:9" ht="15.75" x14ac:dyDescent="0.25">
      <c r="A77" s="62"/>
      <c r="C77" s="53" t="s">
        <v>136</v>
      </c>
      <c r="D77" s="15"/>
      <c r="E77" s="41" t="s">
        <v>294</v>
      </c>
      <c r="F77" s="15"/>
      <c r="G77" s="41" t="s">
        <v>294</v>
      </c>
      <c r="I77" s="51"/>
    </row>
    <row r="78" spans="1:9" ht="15.75" x14ac:dyDescent="0.25">
      <c r="A78" s="8" t="s">
        <v>112</v>
      </c>
      <c r="C78" s="4" t="s">
        <v>137</v>
      </c>
      <c r="D78" s="27">
        <v>369945.21</v>
      </c>
      <c r="E78" s="41" t="s">
        <v>294</v>
      </c>
      <c r="F78" s="14">
        <v>0</v>
      </c>
      <c r="G78" s="41">
        <v>1</v>
      </c>
      <c r="I78" s="51"/>
    </row>
    <row r="79" spans="1:9" ht="15.75" x14ac:dyDescent="0.25">
      <c r="A79" s="8" t="s">
        <v>112</v>
      </c>
      <c r="B79" s="65" t="s">
        <v>138</v>
      </c>
      <c r="C79" s="4" t="s">
        <v>139</v>
      </c>
      <c r="D79" s="27">
        <v>0</v>
      </c>
      <c r="E79" s="41" t="s">
        <v>294</v>
      </c>
      <c r="F79" s="14">
        <v>0</v>
      </c>
      <c r="G79" s="41" t="s">
        <v>294</v>
      </c>
      <c r="I79" s="51"/>
    </row>
    <row r="80" spans="1:9" ht="15.75" x14ac:dyDescent="0.25">
      <c r="A80" s="8" t="s">
        <v>112</v>
      </c>
      <c r="B80" s="73"/>
      <c r="C80" s="4" t="s">
        <v>140</v>
      </c>
      <c r="D80" s="27">
        <v>0</v>
      </c>
      <c r="E80" s="41" t="s">
        <v>294</v>
      </c>
      <c r="F80" s="14">
        <v>0</v>
      </c>
      <c r="G80" s="41" t="s">
        <v>294</v>
      </c>
      <c r="I80" s="51"/>
    </row>
    <row r="81" spans="1:9" ht="15.75" x14ac:dyDescent="0.25">
      <c r="A81" s="8" t="s">
        <v>112</v>
      </c>
      <c r="C81" s="4" t="s">
        <v>141</v>
      </c>
      <c r="D81" s="27">
        <v>54390.33</v>
      </c>
      <c r="E81" s="41">
        <v>1</v>
      </c>
      <c r="F81" s="14">
        <v>114675.07</v>
      </c>
      <c r="G81" s="41">
        <v>1</v>
      </c>
      <c r="I81" s="51"/>
    </row>
    <row r="82" spans="1:9" ht="15.75" x14ac:dyDescent="0.25">
      <c r="A82" s="8" t="s">
        <v>112</v>
      </c>
      <c r="B82" s="65" t="s">
        <v>142</v>
      </c>
      <c r="C82" s="4" t="s">
        <v>143</v>
      </c>
      <c r="D82" s="27">
        <v>0</v>
      </c>
      <c r="E82" s="41">
        <v>1</v>
      </c>
      <c r="F82" s="14">
        <v>29188.82</v>
      </c>
      <c r="G82" s="41">
        <v>1</v>
      </c>
      <c r="I82" s="51"/>
    </row>
    <row r="83" spans="1:9" ht="15.75" x14ac:dyDescent="0.25">
      <c r="A83" s="8" t="s">
        <v>112</v>
      </c>
      <c r="C83" s="4" t="s">
        <v>144</v>
      </c>
      <c r="D83" s="27">
        <v>269363.59999999998</v>
      </c>
      <c r="E83" s="41">
        <v>1</v>
      </c>
      <c r="F83" s="14">
        <v>375701.02</v>
      </c>
      <c r="G83" s="41">
        <v>1</v>
      </c>
      <c r="I83" s="51"/>
    </row>
    <row r="84" spans="1:9" ht="15.75" x14ac:dyDescent="0.25">
      <c r="A84" s="62"/>
      <c r="C84" s="53" t="s">
        <v>145</v>
      </c>
      <c r="D84" s="15"/>
      <c r="E84" s="41" t="s">
        <v>260</v>
      </c>
      <c r="F84" s="15"/>
      <c r="G84" s="41" t="s">
        <v>260</v>
      </c>
      <c r="I84" s="51"/>
    </row>
    <row r="85" spans="1:9" ht="15.75" x14ac:dyDescent="0.25">
      <c r="A85" s="8" t="s">
        <v>112</v>
      </c>
      <c r="C85" s="4" t="s">
        <v>146</v>
      </c>
      <c r="D85" s="27">
        <v>9025.58</v>
      </c>
      <c r="E85" s="41">
        <v>1</v>
      </c>
      <c r="F85" s="14">
        <v>14429.05</v>
      </c>
      <c r="G85" s="41">
        <v>1</v>
      </c>
      <c r="I85" s="51"/>
    </row>
    <row r="86" spans="1:9" ht="15.75" x14ac:dyDescent="0.25">
      <c r="A86" s="8" t="s">
        <v>112</v>
      </c>
      <c r="B86" s="65" t="s">
        <v>147</v>
      </c>
      <c r="C86" s="4" t="s">
        <v>148</v>
      </c>
      <c r="D86" s="14"/>
      <c r="E86" s="41" t="s">
        <v>294</v>
      </c>
      <c r="F86" s="14"/>
      <c r="G86" s="41" t="s">
        <v>294</v>
      </c>
      <c r="I86" s="51"/>
    </row>
    <row r="87" spans="1:9" ht="15.75" x14ac:dyDescent="0.25">
      <c r="A87" s="8" t="s">
        <v>112</v>
      </c>
      <c r="C87" s="4" t="s">
        <v>149</v>
      </c>
      <c r="D87" s="27">
        <v>0</v>
      </c>
      <c r="E87" s="41" t="s">
        <v>294</v>
      </c>
      <c r="F87" s="14">
        <v>0</v>
      </c>
      <c r="G87" s="41" t="s">
        <v>294</v>
      </c>
      <c r="I87" s="51"/>
    </row>
    <row r="88" spans="1:9" ht="15.75" x14ac:dyDescent="0.25">
      <c r="A88" s="8" t="s">
        <v>112</v>
      </c>
      <c r="B88" s="63" t="s">
        <v>150</v>
      </c>
      <c r="C88" s="4" t="s">
        <v>151</v>
      </c>
      <c r="D88" s="27">
        <v>944</v>
      </c>
      <c r="E88" s="41">
        <v>1</v>
      </c>
      <c r="F88" s="14">
        <v>10000</v>
      </c>
      <c r="G88" s="41">
        <v>1</v>
      </c>
      <c r="I88" s="51"/>
    </row>
    <row r="89" spans="1:9" ht="15.75" x14ac:dyDescent="0.25">
      <c r="A89" s="8" t="s">
        <v>112</v>
      </c>
      <c r="B89" s="63" t="s">
        <v>150</v>
      </c>
      <c r="C89" s="4" t="s">
        <v>152</v>
      </c>
      <c r="D89" s="27">
        <v>0</v>
      </c>
      <c r="E89" s="41" t="s">
        <v>294</v>
      </c>
      <c r="F89" s="14">
        <v>0</v>
      </c>
      <c r="G89" s="41" t="s">
        <v>294</v>
      </c>
      <c r="I89" s="51"/>
    </row>
    <row r="90" spans="1:9" ht="15.75" x14ac:dyDescent="0.25">
      <c r="A90" s="8" t="s">
        <v>112</v>
      </c>
      <c r="C90" s="4" t="s">
        <v>153</v>
      </c>
      <c r="D90" s="27">
        <v>447342.3</v>
      </c>
      <c r="E90" s="41">
        <v>1</v>
      </c>
      <c r="F90" s="14">
        <v>44680</v>
      </c>
      <c r="G90" s="41">
        <v>1</v>
      </c>
      <c r="I90" s="51"/>
    </row>
    <row r="91" spans="1:9" ht="15.75" x14ac:dyDescent="0.25">
      <c r="A91" s="8" t="s">
        <v>112</v>
      </c>
      <c r="C91" s="4" t="s">
        <v>154</v>
      </c>
      <c r="D91" s="27">
        <v>0</v>
      </c>
      <c r="E91" s="41" t="s">
        <v>294</v>
      </c>
      <c r="F91" s="14">
        <v>0</v>
      </c>
      <c r="G91" s="41" t="s">
        <v>294</v>
      </c>
      <c r="I91" s="51"/>
    </row>
    <row r="92" spans="1:9" ht="15.75" x14ac:dyDescent="0.25">
      <c r="A92" s="8" t="s">
        <v>112</v>
      </c>
      <c r="C92" s="4" t="s">
        <v>155</v>
      </c>
      <c r="D92" s="14">
        <v>180000</v>
      </c>
      <c r="E92" s="41" t="s">
        <v>294</v>
      </c>
      <c r="F92" s="14"/>
      <c r="G92" s="41" t="s">
        <v>294</v>
      </c>
      <c r="I92" s="51"/>
    </row>
    <row r="93" spans="1:9" ht="15.75" x14ac:dyDescent="0.25">
      <c r="A93" s="8" t="s">
        <v>112</v>
      </c>
      <c r="B93" s="65" t="s">
        <v>156</v>
      </c>
      <c r="C93" s="4" t="s">
        <v>157</v>
      </c>
      <c r="D93" s="27">
        <v>465262.08999999997</v>
      </c>
      <c r="E93" s="41">
        <v>1</v>
      </c>
      <c r="F93" s="16">
        <v>89164.930000000008</v>
      </c>
      <c r="G93" s="41">
        <v>1</v>
      </c>
      <c r="I93" s="51"/>
    </row>
    <row r="94" spans="1:9" ht="15.75" x14ac:dyDescent="0.25">
      <c r="A94" s="8" t="s">
        <v>112</v>
      </c>
      <c r="C94" s="4" t="s">
        <v>158</v>
      </c>
      <c r="D94" s="27">
        <v>7398145</v>
      </c>
      <c r="E94" s="41">
        <v>1</v>
      </c>
      <c r="F94" s="14">
        <v>190912</v>
      </c>
      <c r="G94" s="41">
        <v>1</v>
      </c>
      <c r="I94" s="51"/>
    </row>
    <row r="95" spans="1:9" ht="15.75" x14ac:dyDescent="0.25">
      <c r="A95" s="8" t="s">
        <v>112</v>
      </c>
      <c r="C95" s="4" t="s">
        <v>159</v>
      </c>
      <c r="D95" s="27">
        <v>51111.66</v>
      </c>
      <c r="E95" s="41">
        <v>1</v>
      </c>
      <c r="F95" s="14">
        <v>20305.739999999998</v>
      </c>
      <c r="G95" s="41">
        <v>1</v>
      </c>
      <c r="I95" s="51"/>
    </row>
    <row r="96" spans="1:9" ht="15.75" x14ac:dyDescent="0.25">
      <c r="A96" s="62"/>
      <c r="C96" s="53" t="s">
        <v>160</v>
      </c>
      <c r="D96" s="15"/>
      <c r="E96" s="41" t="s">
        <v>260</v>
      </c>
      <c r="F96" s="15"/>
      <c r="G96" s="41" t="s">
        <v>260</v>
      </c>
      <c r="I96" s="51"/>
    </row>
    <row r="97" spans="1:9" ht="15.75" x14ac:dyDescent="0.25">
      <c r="A97" s="62"/>
      <c r="C97" s="53" t="s">
        <v>161</v>
      </c>
      <c r="D97" s="15"/>
      <c r="E97" s="41" t="s">
        <v>260</v>
      </c>
      <c r="F97" s="15"/>
      <c r="G97" s="41" t="s">
        <v>260</v>
      </c>
      <c r="I97" s="51"/>
    </row>
    <row r="98" spans="1:9" ht="15.75" x14ac:dyDescent="0.25">
      <c r="A98" s="8" t="s">
        <v>86</v>
      </c>
      <c r="B98" s="66" t="s">
        <v>162</v>
      </c>
      <c r="C98" s="54" t="s">
        <v>163</v>
      </c>
      <c r="D98" s="27">
        <v>71993.91</v>
      </c>
      <c r="E98" s="41">
        <v>1</v>
      </c>
      <c r="F98" s="14">
        <v>72594.81</v>
      </c>
      <c r="G98" s="41">
        <v>1</v>
      </c>
      <c r="I98" s="51"/>
    </row>
    <row r="99" spans="1:9" ht="15.75" x14ac:dyDescent="0.25">
      <c r="A99" s="8" t="s">
        <v>164</v>
      </c>
      <c r="B99" s="66" t="s">
        <v>165</v>
      </c>
      <c r="C99" s="54" t="s">
        <v>166</v>
      </c>
      <c r="D99" s="27">
        <v>4467</v>
      </c>
      <c r="E99" s="41">
        <v>1</v>
      </c>
      <c r="F99" s="14">
        <v>30909.11</v>
      </c>
      <c r="G99" s="41">
        <v>1</v>
      </c>
      <c r="H99" s="55"/>
      <c r="I99" s="51"/>
    </row>
    <row r="100" spans="1:9" ht="15.75" x14ac:dyDescent="0.25">
      <c r="A100" s="62"/>
      <c r="B100" s="66"/>
      <c r="C100" s="53" t="s">
        <v>167</v>
      </c>
      <c r="D100" s="27">
        <v>0</v>
      </c>
      <c r="E100" s="41" t="s">
        <v>260</v>
      </c>
      <c r="F100" s="15">
        <v>0</v>
      </c>
      <c r="G100" s="41" t="s">
        <v>260</v>
      </c>
      <c r="I100" s="51"/>
    </row>
    <row r="101" spans="1:9" ht="15.75" x14ac:dyDescent="0.25">
      <c r="A101" s="8" t="s">
        <v>164</v>
      </c>
      <c r="B101" s="66" t="s">
        <v>168</v>
      </c>
      <c r="C101" s="54" t="s">
        <v>169</v>
      </c>
      <c r="D101" s="14"/>
      <c r="E101" s="41" t="s">
        <v>294</v>
      </c>
      <c r="F101" s="14"/>
      <c r="G101" s="41" t="s">
        <v>294</v>
      </c>
      <c r="I101" s="51"/>
    </row>
    <row r="102" spans="1:9" ht="15.75" x14ac:dyDescent="0.25">
      <c r="A102" s="8" t="s">
        <v>164</v>
      </c>
      <c r="B102" s="66" t="s">
        <v>170</v>
      </c>
      <c r="C102" s="54" t="s">
        <v>171</v>
      </c>
      <c r="D102" s="27">
        <v>0</v>
      </c>
      <c r="E102" s="41" t="s">
        <v>294</v>
      </c>
      <c r="F102" s="14">
        <v>0</v>
      </c>
      <c r="G102" s="41">
        <v>1</v>
      </c>
      <c r="I102" s="51"/>
    </row>
    <row r="103" spans="1:9" ht="15.75" x14ac:dyDescent="0.25">
      <c r="A103" s="8" t="s">
        <v>86</v>
      </c>
      <c r="B103" s="66" t="s">
        <v>172</v>
      </c>
      <c r="C103" s="54" t="s">
        <v>173</v>
      </c>
      <c r="D103" s="27">
        <v>0</v>
      </c>
      <c r="E103" s="41" t="s">
        <v>294</v>
      </c>
      <c r="F103" s="14">
        <v>0</v>
      </c>
      <c r="G103" s="41">
        <v>1</v>
      </c>
      <c r="I103" s="51"/>
    </row>
    <row r="104" spans="1:9" ht="15.75" x14ac:dyDescent="0.25">
      <c r="A104" s="62"/>
      <c r="B104" s="66"/>
      <c r="C104" s="53" t="s">
        <v>174</v>
      </c>
      <c r="D104" s="15"/>
      <c r="E104" s="41" t="s">
        <v>260</v>
      </c>
      <c r="F104" s="15"/>
      <c r="G104" s="41" t="s">
        <v>260</v>
      </c>
      <c r="I104" s="51"/>
    </row>
    <row r="105" spans="1:9" ht="15.75" x14ac:dyDescent="0.25">
      <c r="A105" s="8" t="s">
        <v>164</v>
      </c>
      <c r="B105" s="66" t="s">
        <v>175</v>
      </c>
      <c r="C105" s="54" t="s">
        <v>176</v>
      </c>
      <c r="D105" s="27">
        <v>38972.82</v>
      </c>
      <c r="E105" s="41">
        <v>1</v>
      </c>
      <c r="F105" s="14">
        <v>21674.25</v>
      </c>
      <c r="G105" s="41">
        <v>1</v>
      </c>
      <c r="I105" s="51"/>
    </row>
    <row r="106" spans="1:9" ht="15.75" x14ac:dyDescent="0.25">
      <c r="A106" s="8" t="s">
        <v>164</v>
      </c>
      <c r="B106" s="66" t="s">
        <v>177</v>
      </c>
      <c r="C106" s="54" t="s">
        <v>178</v>
      </c>
      <c r="D106" s="27">
        <v>82948.7</v>
      </c>
      <c r="E106" s="41">
        <v>1</v>
      </c>
      <c r="F106" s="14">
        <v>83088.26999999999</v>
      </c>
      <c r="G106" s="41">
        <v>1</v>
      </c>
      <c r="I106" s="51"/>
    </row>
    <row r="107" spans="1:9" ht="15.75" x14ac:dyDescent="0.25">
      <c r="A107" s="8" t="s">
        <v>164</v>
      </c>
      <c r="B107" s="66" t="s">
        <v>179</v>
      </c>
      <c r="C107" s="54" t="s">
        <v>180</v>
      </c>
      <c r="D107" s="27">
        <v>29304.239999999998</v>
      </c>
      <c r="E107" s="41">
        <v>1</v>
      </c>
      <c r="F107" s="14">
        <v>103585.5</v>
      </c>
      <c r="G107" s="41">
        <v>1</v>
      </c>
      <c r="I107" s="51"/>
    </row>
    <row r="108" spans="1:9" ht="15.75" x14ac:dyDescent="0.25">
      <c r="A108" s="8" t="s">
        <v>86</v>
      </c>
      <c r="B108" s="66" t="s">
        <v>181</v>
      </c>
      <c r="C108" s="54" t="s">
        <v>182</v>
      </c>
      <c r="D108" s="27">
        <v>0</v>
      </c>
      <c r="E108" s="41" t="s">
        <v>294</v>
      </c>
      <c r="F108" s="14">
        <v>0</v>
      </c>
      <c r="G108" s="41" t="s">
        <v>294</v>
      </c>
      <c r="I108" s="51"/>
    </row>
    <row r="109" spans="1:9" ht="15.75" x14ac:dyDescent="0.25">
      <c r="A109" s="62"/>
      <c r="B109" s="66"/>
      <c r="C109" s="53" t="s">
        <v>183</v>
      </c>
      <c r="D109" s="14"/>
      <c r="E109" s="41" t="s">
        <v>260</v>
      </c>
      <c r="F109" s="15"/>
      <c r="G109" s="41" t="s">
        <v>260</v>
      </c>
      <c r="I109" s="51"/>
    </row>
    <row r="110" spans="1:9" ht="15.75" x14ac:dyDescent="0.25">
      <c r="A110" s="8" t="s">
        <v>164</v>
      </c>
      <c r="B110" s="66" t="s">
        <v>184</v>
      </c>
      <c r="C110" s="54" t="s">
        <v>185</v>
      </c>
      <c r="D110" s="14"/>
      <c r="E110" s="41" t="s">
        <v>294</v>
      </c>
      <c r="F110" s="14"/>
      <c r="G110" s="41" t="s">
        <v>294</v>
      </c>
      <c r="I110" s="51"/>
    </row>
    <row r="111" spans="1:9" ht="15.75" x14ac:dyDescent="0.25">
      <c r="A111" s="8" t="s">
        <v>164</v>
      </c>
      <c r="B111" s="66" t="e">
        <v>#N/A</v>
      </c>
      <c r="C111" s="54" t="s">
        <v>186</v>
      </c>
      <c r="D111" s="27">
        <v>0</v>
      </c>
      <c r="E111" s="41" t="e">
        <v>#N/A</v>
      </c>
      <c r="F111" s="14">
        <v>0</v>
      </c>
      <c r="G111" s="41" t="s">
        <v>294</v>
      </c>
      <c r="I111" s="51"/>
    </row>
    <row r="112" spans="1:9" ht="15.75" x14ac:dyDescent="0.25">
      <c r="A112" s="8" t="s">
        <v>164</v>
      </c>
      <c r="B112" s="66" t="s">
        <v>187</v>
      </c>
      <c r="C112" s="54" t="s">
        <v>188</v>
      </c>
      <c r="D112" s="27">
        <v>140540.12</v>
      </c>
      <c r="E112" s="41">
        <v>1</v>
      </c>
      <c r="F112" s="14">
        <v>142162.38</v>
      </c>
      <c r="G112" s="41" t="s">
        <v>294</v>
      </c>
      <c r="I112" s="51"/>
    </row>
    <row r="113" spans="1:9" ht="15.75" x14ac:dyDescent="0.25">
      <c r="A113" s="8" t="s">
        <v>164</v>
      </c>
      <c r="B113" s="66" t="s">
        <v>189</v>
      </c>
      <c r="C113" s="54" t="s">
        <v>190</v>
      </c>
      <c r="D113" s="27">
        <v>1520</v>
      </c>
      <c r="E113" s="41" t="s">
        <v>294</v>
      </c>
      <c r="F113" s="14">
        <v>0</v>
      </c>
      <c r="G113" s="41" t="s">
        <v>294</v>
      </c>
      <c r="I113" s="51"/>
    </row>
    <row r="114" spans="1:9" ht="15.75" x14ac:dyDescent="0.25">
      <c r="A114" s="8" t="s">
        <v>164</v>
      </c>
      <c r="B114" s="66" t="s">
        <v>191</v>
      </c>
      <c r="C114" s="54" t="s">
        <v>192</v>
      </c>
      <c r="D114" s="27">
        <v>18725.46</v>
      </c>
      <c r="E114" s="41">
        <v>1</v>
      </c>
      <c r="F114" s="14">
        <v>260.77999999999997</v>
      </c>
      <c r="G114" s="41" t="s">
        <v>294</v>
      </c>
      <c r="I114" s="51"/>
    </row>
    <row r="115" spans="1:9" ht="15.75" x14ac:dyDescent="0.25">
      <c r="A115" s="62"/>
      <c r="B115" s="66"/>
      <c r="C115" s="53" t="s">
        <v>193</v>
      </c>
      <c r="D115" s="14"/>
      <c r="E115" s="41" t="s">
        <v>260</v>
      </c>
      <c r="F115" s="15"/>
      <c r="G115" s="41" t="s">
        <v>294</v>
      </c>
      <c r="I115" s="51"/>
    </row>
    <row r="116" spans="1:9" ht="15.75" x14ac:dyDescent="0.25">
      <c r="A116" s="8" t="s">
        <v>164</v>
      </c>
      <c r="B116" s="66" t="s">
        <v>194</v>
      </c>
      <c r="C116" s="54" t="s">
        <v>195</v>
      </c>
      <c r="D116" s="27">
        <v>0</v>
      </c>
      <c r="E116" s="41">
        <v>1</v>
      </c>
      <c r="F116" s="14">
        <v>375</v>
      </c>
      <c r="G116" s="41" t="s">
        <v>294</v>
      </c>
      <c r="I116" s="51"/>
    </row>
    <row r="117" spans="1:9" ht="15.75" x14ac:dyDescent="0.25">
      <c r="A117" s="8" t="s">
        <v>164</v>
      </c>
      <c r="B117" s="66" t="s">
        <v>196</v>
      </c>
      <c r="C117" s="54" t="s">
        <v>197</v>
      </c>
      <c r="D117" s="27">
        <v>2662.2</v>
      </c>
      <c r="E117" s="41" t="s">
        <v>294</v>
      </c>
      <c r="F117" s="14">
        <v>0</v>
      </c>
      <c r="G117" s="41" t="s">
        <v>294</v>
      </c>
      <c r="I117" s="51"/>
    </row>
    <row r="118" spans="1:9" ht="15.75" x14ac:dyDescent="0.25">
      <c r="A118" s="8" t="s">
        <v>164</v>
      </c>
      <c r="B118" s="66" t="s">
        <v>198</v>
      </c>
      <c r="C118" s="54" t="s">
        <v>199</v>
      </c>
      <c r="D118" s="14"/>
      <c r="E118" s="41" t="s">
        <v>294</v>
      </c>
      <c r="F118" s="14"/>
      <c r="G118" s="41" t="s">
        <v>294</v>
      </c>
      <c r="I118" s="51"/>
    </row>
    <row r="119" spans="1:9" ht="15.75" x14ac:dyDescent="0.25">
      <c r="A119" s="8" t="s">
        <v>164</v>
      </c>
      <c r="B119" s="66" t="s">
        <v>200</v>
      </c>
      <c r="C119" s="54" t="s">
        <v>201</v>
      </c>
      <c r="D119" s="27">
        <v>4119.53</v>
      </c>
      <c r="E119" s="41" t="s">
        <v>294</v>
      </c>
      <c r="F119" s="14">
        <v>0</v>
      </c>
      <c r="G119" s="41" t="s">
        <v>294</v>
      </c>
      <c r="I119" s="51"/>
    </row>
    <row r="120" spans="1:9" ht="15.75" x14ac:dyDescent="0.25">
      <c r="A120" s="8" t="s">
        <v>164</v>
      </c>
      <c r="B120" s="66" t="s">
        <v>202</v>
      </c>
      <c r="C120" s="54" t="s">
        <v>203</v>
      </c>
      <c r="D120" s="27">
        <v>0</v>
      </c>
      <c r="E120" s="41" t="s">
        <v>294</v>
      </c>
      <c r="F120" s="14">
        <v>0</v>
      </c>
      <c r="G120" s="41" t="s">
        <v>294</v>
      </c>
      <c r="I120" s="51"/>
    </row>
    <row r="121" spans="1:9" ht="15.75" x14ac:dyDescent="0.25">
      <c r="A121" s="8" t="s">
        <v>164</v>
      </c>
      <c r="B121" s="66" t="e">
        <v>#N/A</v>
      </c>
      <c r="C121" s="54" t="s">
        <v>204</v>
      </c>
      <c r="D121" s="27">
        <v>0</v>
      </c>
      <c r="E121" s="41" t="e">
        <v>#N/A</v>
      </c>
      <c r="F121" s="14">
        <v>0</v>
      </c>
      <c r="G121" s="41" t="s">
        <v>294</v>
      </c>
      <c r="I121" s="51"/>
    </row>
    <row r="122" spans="1:9" ht="15.75" x14ac:dyDescent="0.25">
      <c r="A122" s="8" t="s">
        <v>164</v>
      </c>
      <c r="B122" s="66" t="e">
        <v>#N/A</v>
      </c>
      <c r="C122" s="54" t="s">
        <v>205</v>
      </c>
      <c r="D122" s="14"/>
      <c r="E122" s="41" t="e">
        <v>#N/A</v>
      </c>
      <c r="F122" s="14"/>
      <c r="G122" s="41" t="s">
        <v>294</v>
      </c>
      <c r="I122" s="51"/>
    </row>
    <row r="123" spans="1:9" ht="15.75" x14ac:dyDescent="0.25">
      <c r="A123" s="8" t="s">
        <v>164</v>
      </c>
      <c r="B123" s="66" t="s">
        <v>206</v>
      </c>
      <c r="C123" s="54" t="s">
        <v>207</v>
      </c>
      <c r="D123" s="14"/>
      <c r="E123" s="41" t="s">
        <v>294</v>
      </c>
      <c r="F123" s="14"/>
      <c r="G123" s="41" t="s">
        <v>294</v>
      </c>
      <c r="I123" s="51"/>
    </row>
    <row r="124" spans="1:9" ht="15.75" x14ac:dyDescent="0.25">
      <c r="A124" s="8" t="s">
        <v>164</v>
      </c>
      <c r="B124" s="66" t="e">
        <v>#N/A</v>
      </c>
      <c r="C124" s="54" t="s">
        <v>208</v>
      </c>
      <c r="D124" s="14"/>
      <c r="E124" s="41" t="e">
        <v>#N/A</v>
      </c>
      <c r="F124" s="14"/>
      <c r="G124" s="41" t="s">
        <v>294</v>
      </c>
      <c r="I124" s="51"/>
    </row>
    <row r="125" spans="1:9" ht="15.75" x14ac:dyDescent="0.25">
      <c r="A125" s="62"/>
      <c r="B125" s="66"/>
      <c r="C125" s="53" t="s">
        <v>209</v>
      </c>
      <c r="D125" s="14"/>
      <c r="E125" s="41" t="s">
        <v>260</v>
      </c>
      <c r="F125" s="15" t="s">
        <v>1</v>
      </c>
      <c r="G125" s="41" t="s">
        <v>294</v>
      </c>
      <c r="I125" s="51"/>
    </row>
    <row r="126" spans="1:9" ht="15.75" x14ac:dyDescent="0.25">
      <c r="A126" s="8" t="s">
        <v>164</v>
      </c>
      <c r="B126" s="66" t="s">
        <v>210</v>
      </c>
      <c r="C126" s="54" t="s">
        <v>211</v>
      </c>
      <c r="D126" s="27">
        <v>721246</v>
      </c>
      <c r="E126" s="41">
        <v>1</v>
      </c>
      <c r="F126" s="14">
        <v>550000</v>
      </c>
      <c r="G126" s="41" t="s">
        <v>294</v>
      </c>
      <c r="I126" s="51"/>
    </row>
    <row r="127" spans="1:9" ht="15.75" x14ac:dyDescent="0.25">
      <c r="A127" s="8" t="s">
        <v>164</v>
      </c>
      <c r="B127" s="66" t="s">
        <v>212</v>
      </c>
      <c r="C127" s="54" t="s">
        <v>213</v>
      </c>
      <c r="D127" s="27">
        <v>1678754</v>
      </c>
      <c r="E127" s="41">
        <v>1</v>
      </c>
      <c r="F127" s="14">
        <v>1100000</v>
      </c>
      <c r="G127" s="41" t="s">
        <v>294</v>
      </c>
      <c r="I127" s="51"/>
    </row>
    <row r="128" spans="1:9" ht="15.75" x14ac:dyDescent="0.25">
      <c r="A128" s="8" t="s">
        <v>164</v>
      </c>
      <c r="B128" s="66" t="e">
        <v>#N/A</v>
      </c>
      <c r="C128" s="54" t="s">
        <v>214</v>
      </c>
      <c r="D128" s="27">
        <v>165</v>
      </c>
      <c r="E128" s="41" t="e">
        <v>#N/A</v>
      </c>
      <c r="F128" s="14">
        <v>0</v>
      </c>
      <c r="G128" s="41" t="s">
        <v>294</v>
      </c>
      <c r="I128" s="51"/>
    </row>
    <row r="129" spans="1:9" ht="15.75" x14ac:dyDescent="0.25">
      <c r="A129" s="8" t="s">
        <v>164</v>
      </c>
      <c r="B129" s="66" t="s">
        <v>215</v>
      </c>
      <c r="C129" s="54" t="s">
        <v>216</v>
      </c>
      <c r="D129" s="14"/>
      <c r="E129" s="41" t="s">
        <v>294</v>
      </c>
      <c r="F129" s="14"/>
      <c r="G129" s="41" t="s">
        <v>294</v>
      </c>
      <c r="I129" s="51"/>
    </row>
    <row r="130" spans="1:9" ht="15.75" x14ac:dyDescent="0.25">
      <c r="A130" s="8" t="s">
        <v>164</v>
      </c>
      <c r="B130" s="66" t="s">
        <v>217</v>
      </c>
      <c r="C130" s="54" t="s">
        <v>218</v>
      </c>
      <c r="D130" s="14"/>
      <c r="E130" s="41" t="s">
        <v>294</v>
      </c>
      <c r="F130" s="14"/>
      <c r="G130" s="41" t="s">
        <v>294</v>
      </c>
      <c r="I130" s="51"/>
    </row>
    <row r="131" spans="1:9" ht="15.75" x14ac:dyDescent="0.25">
      <c r="A131" s="8" t="s">
        <v>164</v>
      </c>
      <c r="B131" s="66" t="s">
        <v>219</v>
      </c>
      <c r="C131" s="54" t="s">
        <v>220</v>
      </c>
      <c r="D131" s="27">
        <v>143772.44</v>
      </c>
      <c r="E131" s="41">
        <v>1</v>
      </c>
      <c r="F131" s="14">
        <v>7155.52</v>
      </c>
      <c r="G131" s="41">
        <v>1</v>
      </c>
      <c r="I131" s="51"/>
    </row>
    <row r="132" spans="1:9" ht="15.75" x14ac:dyDescent="0.25">
      <c r="A132" s="62"/>
      <c r="B132" s="66"/>
      <c r="C132" s="53" t="s">
        <v>221</v>
      </c>
      <c r="D132" s="42"/>
      <c r="E132" s="41" t="s">
        <v>260</v>
      </c>
      <c r="F132" s="15"/>
      <c r="G132" s="41" t="s">
        <v>260</v>
      </c>
      <c r="I132" s="51"/>
    </row>
    <row r="133" spans="1:9" ht="15.75" x14ac:dyDescent="0.25">
      <c r="A133" s="8" t="s">
        <v>164</v>
      </c>
      <c r="B133" s="66" t="s">
        <v>222</v>
      </c>
      <c r="C133" s="54" t="s">
        <v>223</v>
      </c>
      <c r="D133" s="27">
        <v>42201.78</v>
      </c>
      <c r="E133" s="41">
        <v>1</v>
      </c>
      <c r="F133" s="14">
        <v>24750.789999999997</v>
      </c>
      <c r="G133" s="41">
        <v>1</v>
      </c>
      <c r="I133" s="51"/>
    </row>
    <row r="134" spans="1:9" ht="15.75" x14ac:dyDescent="0.25">
      <c r="A134" s="8" t="s">
        <v>164</v>
      </c>
      <c r="B134" s="66" t="s">
        <v>224</v>
      </c>
      <c r="C134" s="54" t="s">
        <v>225</v>
      </c>
      <c r="D134" s="27">
        <v>291600.89</v>
      </c>
      <c r="E134" s="41">
        <v>1</v>
      </c>
      <c r="F134" s="14">
        <v>200440.32000000001</v>
      </c>
      <c r="G134" s="41">
        <v>1</v>
      </c>
      <c r="I134" s="51"/>
    </row>
    <row r="135" spans="1:9" ht="15.75" x14ac:dyDescent="0.25">
      <c r="A135" s="8" t="s">
        <v>164</v>
      </c>
      <c r="B135" s="66" t="s">
        <v>226</v>
      </c>
      <c r="C135" s="54" t="s">
        <v>227</v>
      </c>
      <c r="D135" s="14"/>
      <c r="E135" s="41" t="s">
        <v>294</v>
      </c>
      <c r="F135" s="14"/>
      <c r="G135" s="41" t="s">
        <v>294</v>
      </c>
      <c r="I135" s="51"/>
    </row>
    <row r="136" spans="1:9" ht="15.75" x14ac:dyDescent="0.25">
      <c r="A136" s="8" t="s">
        <v>164</v>
      </c>
      <c r="B136" s="66"/>
      <c r="C136" s="54" t="s">
        <v>228</v>
      </c>
      <c r="D136" s="14"/>
      <c r="E136" s="41" t="s">
        <v>294</v>
      </c>
      <c r="F136" s="14"/>
      <c r="G136" s="41" t="s">
        <v>294</v>
      </c>
      <c r="I136" s="51"/>
    </row>
    <row r="137" spans="1:9" ht="15.75" x14ac:dyDescent="0.25">
      <c r="A137" s="8" t="s">
        <v>164</v>
      </c>
      <c r="B137" s="66" t="s">
        <v>229</v>
      </c>
      <c r="C137" s="54" t="s">
        <v>228</v>
      </c>
      <c r="D137" s="14"/>
      <c r="E137" s="41" t="s">
        <v>294</v>
      </c>
      <c r="F137" s="14"/>
      <c r="G137" s="41" t="s">
        <v>294</v>
      </c>
      <c r="I137" s="51"/>
    </row>
    <row r="138" spans="1:9" ht="15.75" x14ac:dyDescent="0.25">
      <c r="A138" s="8" t="s">
        <v>164</v>
      </c>
      <c r="B138" s="66" t="s">
        <v>230</v>
      </c>
      <c r="C138" s="54" t="s">
        <v>231</v>
      </c>
      <c r="D138" s="27">
        <v>172868.6</v>
      </c>
      <c r="E138" s="41">
        <v>1</v>
      </c>
      <c r="F138" s="14">
        <v>135697.28999999998</v>
      </c>
      <c r="G138" s="41">
        <v>1</v>
      </c>
      <c r="I138" s="51"/>
    </row>
    <row r="139" spans="1:9" ht="15.75" x14ac:dyDescent="0.25">
      <c r="A139" s="8" t="s">
        <v>164</v>
      </c>
      <c r="B139" s="66" t="s">
        <v>232</v>
      </c>
      <c r="C139" s="54" t="s">
        <v>233</v>
      </c>
      <c r="D139" s="14"/>
      <c r="E139" s="41" t="s">
        <v>294</v>
      </c>
      <c r="F139" s="14"/>
      <c r="G139" s="41" t="s">
        <v>294</v>
      </c>
      <c r="I139" s="51"/>
    </row>
    <row r="140" spans="1:9" ht="15.75" x14ac:dyDescent="0.25">
      <c r="A140" s="8" t="s">
        <v>164</v>
      </c>
      <c r="B140" s="66" t="s">
        <v>234</v>
      </c>
      <c r="C140" s="54" t="s">
        <v>235</v>
      </c>
      <c r="D140" s="27">
        <v>23159.5</v>
      </c>
      <c r="E140" s="41" t="s">
        <v>294</v>
      </c>
      <c r="F140" s="14">
        <v>0</v>
      </c>
      <c r="G140" s="41" t="s">
        <v>294</v>
      </c>
      <c r="I140" s="51"/>
    </row>
    <row r="141" spans="1:9" ht="15.75" x14ac:dyDescent="0.25">
      <c r="A141" s="8" t="s">
        <v>164</v>
      </c>
      <c r="B141" s="66" t="s">
        <v>236</v>
      </c>
      <c r="C141" s="54" t="s">
        <v>237</v>
      </c>
      <c r="D141" s="27">
        <v>14457.5</v>
      </c>
      <c r="E141" s="41">
        <v>1</v>
      </c>
      <c r="F141" s="14">
        <v>42000.02</v>
      </c>
      <c r="G141" s="41">
        <v>1</v>
      </c>
      <c r="I141" s="51"/>
    </row>
    <row r="142" spans="1:9" ht="15.75" x14ac:dyDescent="0.25">
      <c r="A142" s="8" t="s">
        <v>86</v>
      </c>
      <c r="B142" s="66" t="s">
        <v>238</v>
      </c>
      <c r="C142" s="54" t="s">
        <v>239</v>
      </c>
      <c r="D142" s="27">
        <v>0</v>
      </c>
      <c r="E142" s="41" t="s">
        <v>294</v>
      </c>
      <c r="F142" s="14">
        <v>0</v>
      </c>
      <c r="G142" s="41" t="s">
        <v>294</v>
      </c>
      <c r="I142" s="51"/>
    </row>
    <row r="143" spans="1:9" ht="15.75" x14ac:dyDescent="0.25">
      <c r="A143" s="62"/>
      <c r="C143" s="56"/>
      <c r="D143" s="15"/>
      <c r="E143" s="41" t="s">
        <v>260</v>
      </c>
      <c r="F143" s="15"/>
      <c r="G143" s="41" t="s">
        <v>260</v>
      </c>
      <c r="I143" s="51"/>
    </row>
    <row r="144" spans="1:9" ht="15.75" x14ac:dyDescent="0.25">
      <c r="A144" s="8" t="s">
        <v>164</v>
      </c>
      <c r="B144" s="67" t="s">
        <v>240</v>
      </c>
      <c r="C144" s="54" t="s">
        <v>241</v>
      </c>
      <c r="D144" s="14"/>
      <c r="E144" s="41" t="s">
        <v>294</v>
      </c>
      <c r="F144" s="14"/>
      <c r="G144" s="41" t="s">
        <v>294</v>
      </c>
      <c r="I144" s="51"/>
    </row>
    <row r="145" spans="1:9" ht="15.75" x14ac:dyDescent="0.25">
      <c r="A145" s="8" t="s">
        <v>164</v>
      </c>
      <c r="B145" s="67" t="s">
        <v>242</v>
      </c>
      <c r="C145" s="54" t="s">
        <v>243</v>
      </c>
      <c r="D145" s="27">
        <v>32939.129999999997</v>
      </c>
      <c r="E145" s="41">
        <v>1</v>
      </c>
      <c r="F145" s="14">
        <v>3866.01</v>
      </c>
      <c r="G145" s="41">
        <v>1</v>
      </c>
      <c r="I145" s="51"/>
    </row>
    <row r="146" spans="1:9" ht="15.75" x14ac:dyDescent="0.25">
      <c r="A146" s="62"/>
      <c r="B146" s="68"/>
      <c r="C146" s="56"/>
      <c r="D146" s="15"/>
      <c r="E146" s="41" t="s">
        <v>260</v>
      </c>
      <c r="F146" s="15"/>
      <c r="G146" s="41" t="s">
        <v>260</v>
      </c>
      <c r="I146" s="51"/>
    </row>
    <row r="147" spans="1:9" ht="15.75" x14ac:dyDescent="0.25">
      <c r="A147" s="8" t="s">
        <v>112</v>
      </c>
      <c r="C147" s="4" t="s">
        <v>244</v>
      </c>
      <c r="D147" s="27">
        <v>2700262.6799999997</v>
      </c>
      <c r="E147" s="41">
        <v>1</v>
      </c>
      <c r="F147" s="14">
        <v>4568080.25</v>
      </c>
      <c r="G147" s="41">
        <v>1</v>
      </c>
      <c r="I147" s="51"/>
    </row>
    <row r="148" spans="1:9" ht="15.75" x14ac:dyDescent="0.25">
      <c r="A148" s="62"/>
      <c r="C148" s="53" t="s">
        <v>245</v>
      </c>
      <c r="D148" s="15"/>
      <c r="E148" s="41" t="s">
        <v>260</v>
      </c>
      <c r="F148" s="15"/>
      <c r="G148" s="41" t="s">
        <v>260</v>
      </c>
      <c r="I148" s="51"/>
    </row>
    <row r="149" spans="1:9" ht="15.75" x14ac:dyDescent="0.25">
      <c r="A149" s="8" t="s">
        <v>246</v>
      </c>
      <c r="B149" s="65" t="s">
        <v>247</v>
      </c>
      <c r="C149" s="4" t="s">
        <v>248</v>
      </c>
      <c r="D149" s="27">
        <v>0</v>
      </c>
      <c r="E149" s="41">
        <v>1</v>
      </c>
      <c r="F149" s="14">
        <v>400</v>
      </c>
      <c r="G149" s="41">
        <v>1</v>
      </c>
      <c r="I149" s="51"/>
    </row>
    <row r="150" spans="1:9" ht="15.75" x14ac:dyDescent="0.25">
      <c r="A150" s="8" t="s">
        <v>86</v>
      </c>
      <c r="B150" s="65" t="s">
        <v>249</v>
      </c>
      <c r="C150" s="4" t="s">
        <v>250</v>
      </c>
      <c r="D150" s="27">
        <v>45000</v>
      </c>
      <c r="E150" s="41">
        <v>1</v>
      </c>
      <c r="F150" s="14">
        <v>71500</v>
      </c>
      <c r="G150" s="41">
        <v>1</v>
      </c>
      <c r="I150" s="51"/>
    </row>
    <row r="151" spans="1:9" ht="15.75" x14ac:dyDescent="0.25">
      <c r="A151" s="8" t="s">
        <v>86</v>
      </c>
      <c r="B151" s="65" t="s">
        <v>251</v>
      </c>
      <c r="C151" s="4" t="s">
        <v>252</v>
      </c>
      <c r="D151" s="27">
        <v>0</v>
      </c>
      <c r="E151" s="41" t="s">
        <v>294</v>
      </c>
      <c r="F151" s="14">
        <v>0</v>
      </c>
      <c r="G151" s="41">
        <v>1</v>
      </c>
      <c r="I151" s="51"/>
    </row>
    <row r="152" spans="1:9" ht="15.75" x14ac:dyDescent="0.25">
      <c r="A152" s="8" t="s">
        <v>246</v>
      </c>
      <c r="B152" s="65" t="s">
        <v>253</v>
      </c>
      <c r="C152" s="4" t="s">
        <v>254</v>
      </c>
      <c r="D152" s="27">
        <v>0</v>
      </c>
      <c r="E152" s="41" t="s">
        <v>294</v>
      </c>
      <c r="F152" s="14">
        <v>0</v>
      </c>
      <c r="G152" s="41" t="s">
        <v>294</v>
      </c>
      <c r="I152" s="51"/>
    </row>
    <row r="153" spans="1:9" ht="15.75" x14ac:dyDescent="0.25">
      <c r="A153" s="8" t="s">
        <v>255</v>
      </c>
      <c r="B153" s="69"/>
      <c r="C153" s="4" t="s">
        <v>256</v>
      </c>
      <c r="D153" s="27">
        <v>1542733.3699999973</v>
      </c>
      <c r="E153" s="41">
        <v>1</v>
      </c>
      <c r="F153" s="14">
        <v>1393679.0799999982</v>
      </c>
      <c r="G153" s="41">
        <v>1</v>
      </c>
      <c r="I153" s="51"/>
    </row>
    <row r="154" spans="1:9" x14ac:dyDescent="0.25">
      <c r="A154" s="8" t="s">
        <v>255</v>
      </c>
      <c r="B154" s="69"/>
      <c r="C154" s="4" t="s">
        <v>257</v>
      </c>
      <c r="D154" s="27">
        <v>713233.38999999978</v>
      </c>
      <c r="E154" s="41">
        <v>1</v>
      </c>
      <c r="F154" s="14">
        <v>226330.17833333332</v>
      </c>
      <c r="G154" s="41">
        <v>1</v>
      </c>
    </row>
    <row r="155" spans="1:9" x14ac:dyDescent="0.25">
      <c r="A155" s="8" t="s">
        <v>286</v>
      </c>
      <c r="B155" s="69"/>
      <c r="C155" s="4" t="s">
        <v>2</v>
      </c>
      <c r="D155" s="27"/>
      <c r="F155" s="14">
        <v>802460.60000000009</v>
      </c>
    </row>
    <row r="156" spans="1:9" ht="12.95" customHeight="1" x14ac:dyDescent="0.25">
      <c r="A156" s="8" t="s">
        <v>112</v>
      </c>
      <c r="C156" s="4" t="s">
        <v>258</v>
      </c>
      <c r="D156" s="27">
        <v>0</v>
      </c>
      <c r="E156" s="41">
        <v>1</v>
      </c>
      <c r="F156" s="14">
        <v>228496.16999999993</v>
      </c>
      <c r="G156" s="41">
        <v>1</v>
      </c>
    </row>
    <row r="157" spans="1:9" x14ac:dyDescent="0.25">
      <c r="C157" s="6"/>
      <c r="D157" s="14"/>
      <c r="E157" s="41" t="s">
        <v>294</v>
      </c>
      <c r="F157" s="14"/>
      <c r="G157" s="41" t="s">
        <v>294</v>
      </c>
    </row>
    <row r="158" spans="1:9" x14ac:dyDescent="0.25">
      <c r="A158" s="62"/>
      <c r="C158" s="53" t="s">
        <v>259</v>
      </c>
      <c r="D158" s="46">
        <f>SUM(D33:D156)</f>
        <v>-7361302.7400000086</v>
      </c>
      <c r="E158" s="41" t="s">
        <v>260</v>
      </c>
      <c r="F158" s="46">
        <f>SUM(F33:F156)</f>
        <v>-7179391.0016666744</v>
      </c>
      <c r="G158" s="41" t="s">
        <v>260</v>
      </c>
    </row>
    <row r="159" spans="1:9" x14ac:dyDescent="0.25">
      <c r="D159" s="14"/>
      <c r="E159" s="41" t="s">
        <v>260</v>
      </c>
      <c r="F159" s="14"/>
      <c r="G159" s="41" t="s">
        <v>260</v>
      </c>
    </row>
    <row r="160" spans="1:9" x14ac:dyDescent="0.25">
      <c r="D160" s="14"/>
      <c r="E160" s="41" t="s">
        <v>260</v>
      </c>
      <c r="F160" s="14"/>
      <c r="G160" s="41" t="s">
        <v>260</v>
      </c>
    </row>
    <row r="161" spans="3:7" x14ac:dyDescent="0.25">
      <c r="C161" s="3" t="s">
        <v>1</v>
      </c>
      <c r="D161" s="14"/>
      <c r="F161" s="14"/>
    </row>
    <row r="162" spans="3:7" x14ac:dyDescent="0.25">
      <c r="C162" s="57" t="s">
        <v>47</v>
      </c>
      <c r="D162" s="46">
        <f>+SUBTOTAL(9,D12:D156)</f>
        <v>1.8742866814136505E-8</v>
      </c>
      <c r="E162" s="41" t="s">
        <v>260</v>
      </c>
      <c r="F162" s="46">
        <f>+SUBTOTAL(9,F12:F156)</f>
        <v>-1.0000017355196178E-2</v>
      </c>
      <c r="G162" s="41" t="s">
        <v>260</v>
      </c>
    </row>
    <row r="163" spans="3:7" x14ac:dyDescent="0.25">
      <c r="C163" s="57"/>
      <c r="D163" s="14"/>
      <c r="E163" s="41" t="s">
        <v>260</v>
      </c>
      <c r="F163" s="14"/>
      <c r="G163" s="41" t="s">
        <v>260</v>
      </c>
    </row>
    <row r="164" spans="3:7" x14ac:dyDescent="0.25">
      <c r="C164" s="57"/>
      <c r="D164" s="58"/>
      <c r="E164" s="41" t="s">
        <v>260</v>
      </c>
      <c r="F164" s="14"/>
      <c r="G164" s="41" t="s">
        <v>260</v>
      </c>
    </row>
    <row r="165" spans="3:7" x14ac:dyDescent="0.25">
      <c r="C165" s="57"/>
      <c r="D165" s="14"/>
      <c r="F165" s="14"/>
    </row>
    <row r="166" spans="3:7" x14ac:dyDescent="0.25">
      <c r="C166" s="57"/>
      <c r="D166" s="27"/>
      <c r="E166" s="41" t="s">
        <v>260</v>
      </c>
      <c r="F166" s="14"/>
      <c r="G166" s="41" t="s">
        <v>260</v>
      </c>
    </row>
    <row r="167" spans="3:7" hidden="1" x14ac:dyDescent="0.25">
      <c r="C167" s="57"/>
      <c r="D167" s="14"/>
      <c r="F167" s="14"/>
    </row>
    <row r="168" spans="3:7" x14ac:dyDescent="0.25">
      <c r="C168" s="57"/>
      <c r="D168" s="14"/>
      <c r="F168" s="14"/>
    </row>
    <row r="169" spans="3:7" x14ac:dyDescent="0.25">
      <c r="C169" s="57"/>
      <c r="D169" s="14"/>
      <c r="F169" s="14"/>
    </row>
    <row r="170" spans="3:7" x14ac:dyDescent="0.25">
      <c r="C170" s="57"/>
      <c r="D170" s="14"/>
      <c r="F170" s="14"/>
    </row>
    <row r="171" spans="3:7" x14ac:dyDescent="0.25">
      <c r="C171" s="57"/>
      <c r="D171" s="14"/>
      <c r="F171" s="14"/>
    </row>
    <row r="172" spans="3:7" x14ac:dyDescent="0.25">
      <c r="C172" s="57"/>
      <c r="D172" s="14"/>
      <c r="F172" s="14"/>
    </row>
    <row r="173" spans="3:7" x14ac:dyDescent="0.25">
      <c r="C173" s="57"/>
      <c r="D173" s="14"/>
      <c r="F173" s="14"/>
    </row>
    <row r="174" spans="3:7" x14ac:dyDescent="0.25">
      <c r="C174" s="57"/>
      <c r="D174" s="14"/>
      <c r="F174" s="14"/>
    </row>
    <row r="175" spans="3:7" x14ac:dyDescent="0.25">
      <c r="C175" s="57"/>
      <c r="D175" s="14"/>
      <c r="F175" s="14"/>
    </row>
    <row r="176" spans="3:7" x14ac:dyDescent="0.25">
      <c r="C176" s="57"/>
      <c r="D176" s="14"/>
      <c r="F176" s="14"/>
    </row>
    <row r="177" spans="1:6" x14ac:dyDescent="0.25">
      <c r="C177" s="57"/>
      <c r="D177" s="14"/>
      <c r="F177" s="14"/>
    </row>
    <row r="178" spans="1:6" x14ac:dyDescent="0.25">
      <c r="C178" s="57"/>
      <c r="D178" s="14"/>
      <c r="F178" s="14"/>
    </row>
    <row r="179" spans="1:6" x14ac:dyDescent="0.25">
      <c r="C179" s="57"/>
      <c r="D179" s="14"/>
      <c r="F179" s="14"/>
    </row>
    <row r="180" spans="1:6" x14ac:dyDescent="0.25">
      <c r="C180" s="57"/>
      <c r="D180" s="14"/>
      <c r="F180" s="14"/>
    </row>
    <row r="181" spans="1:6" x14ac:dyDescent="0.25">
      <c r="C181" s="57"/>
      <c r="D181" s="14"/>
      <c r="F181" s="14"/>
    </row>
    <row r="182" spans="1:6" x14ac:dyDescent="0.25">
      <c r="C182" s="57"/>
      <c r="D182" s="14"/>
      <c r="F182" s="14"/>
    </row>
    <row r="183" spans="1:6" x14ac:dyDescent="0.25">
      <c r="C183" s="57"/>
      <c r="D183" s="14"/>
      <c r="F183" s="14"/>
    </row>
    <row r="184" spans="1:6" x14ac:dyDescent="0.25">
      <c r="C184" s="57"/>
      <c r="D184" s="14"/>
      <c r="F184" s="14"/>
    </row>
    <row r="185" spans="1:6" x14ac:dyDescent="0.25">
      <c r="C185" s="57"/>
      <c r="D185" s="14"/>
      <c r="F185" s="14"/>
    </row>
    <row r="186" spans="1:6" x14ac:dyDescent="0.25">
      <c r="C186" s="57"/>
      <c r="D186" s="14"/>
      <c r="F186" s="14"/>
    </row>
    <row r="187" spans="1:6" x14ac:dyDescent="0.25">
      <c r="C187" s="57"/>
      <c r="D187" s="14"/>
      <c r="F187" s="14"/>
    </row>
    <row r="188" spans="1:6" x14ac:dyDescent="0.25">
      <c r="C188" s="57"/>
      <c r="D188" s="14"/>
      <c r="F188" s="14"/>
    </row>
    <row r="189" spans="1:6" x14ac:dyDescent="0.25">
      <c r="A189" s="8" t="s">
        <v>49</v>
      </c>
      <c r="C189" s="57"/>
      <c r="D189" s="14"/>
      <c r="F189" s="14"/>
    </row>
    <row r="190" spans="1:6" x14ac:dyDescent="0.25">
      <c r="C190" s="57"/>
      <c r="D190" s="14"/>
      <c r="F190" s="14"/>
    </row>
    <row r="191" spans="1:6" x14ac:dyDescent="0.25">
      <c r="C191" s="57"/>
      <c r="D191" s="14"/>
      <c r="F191" s="14"/>
    </row>
    <row r="192" spans="1:6" x14ac:dyDescent="0.25">
      <c r="C192" s="57"/>
      <c r="D192" s="14"/>
      <c r="F192" s="14"/>
    </row>
    <row r="193" spans="3:6" x14ac:dyDescent="0.25">
      <c r="C193" s="57"/>
      <c r="D193" s="14"/>
      <c r="F193" s="14"/>
    </row>
    <row r="194" spans="3:6" x14ac:dyDescent="0.25">
      <c r="C194" s="57"/>
      <c r="D194" s="14"/>
      <c r="F194" s="14"/>
    </row>
    <row r="195" spans="3:6" x14ac:dyDescent="0.25">
      <c r="C195" s="57"/>
      <c r="D195" s="14"/>
      <c r="F195" s="14"/>
    </row>
  </sheetData>
  <sheetProtection formatCells="0" formatColumns="0" formatRows="0"/>
  <autoFilter ref="A11:G166" xr:uid="{00000000-0009-0000-0000-000000000000}"/>
  <mergeCells count="4">
    <mergeCell ref="C6:F6"/>
    <mergeCell ref="C7:F7"/>
    <mergeCell ref="C8:F8"/>
    <mergeCell ref="B5:F5"/>
  </mergeCells>
  <phoneticPr fontId="21" type="noConversion"/>
  <pageMargins left="0.70866141732283472" right="0.70866141732283472" top="0.74803149606299213" bottom="0.74803149606299213" header="0.31496062992125984" footer="0.31496062992125984"/>
  <pageSetup orientation="portrait" r:id="rId1"/>
  <ignoredErrors>
    <ignoredError sqref="A13:B157"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2:Q97"/>
  <sheetViews>
    <sheetView tabSelected="1" zoomScale="80" zoomScaleNormal="80" workbookViewId="0">
      <selection activeCell="M25" sqref="M25"/>
    </sheetView>
  </sheetViews>
  <sheetFormatPr baseColWidth="10" defaultColWidth="11.42578125" defaultRowHeight="15" x14ac:dyDescent="0.25"/>
  <cols>
    <col min="1" max="1" width="5" style="30" customWidth="1"/>
    <col min="2" max="2" width="57.28515625" style="30" customWidth="1"/>
    <col min="3" max="3" width="1.7109375" style="30" customWidth="1"/>
    <col min="4" max="4" width="13.85546875" style="30" customWidth="1"/>
    <col min="5" max="5" width="1.7109375" style="30" customWidth="1"/>
    <col min="6" max="6" width="14.5703125" style="30" customWidth="1"/>
    <col min="7" max="7" width="3.42578125" style="81" customWidth="1"/>
    <col min="8" max="8" width="0.85546875" style="30" customWidth="1"/>
    <col min="9" max="9" width="16" style="30" bestFit="1" customWidth="1"/>
    <col min="10" max="10" width="13" style="1" hidden="1" customWidth="1"/>
    <col min="11" max="11" width="23.85546875" style="2" hidden="1" customWidth="1"/>
    <col min="12" max="12" width="19.42578125" style="30" customWidth="1"/>
    <col min="13" max="13" width="17.140625" style="30" customWidth="1"/>
    <col min="14" max="14" width="17.85546875" style="30" customWidth="1"/>
    <col min="15" max="16" width="11.42578125" style="30"/>
    <col min="17" max="17" width="19.5703125" style="74" customWidth="1"/>
    <col min="18" max="16384" width="11.42578125" style="30"/>
  </cols>
  <sheetData>
    <row r="2" spans="1:12" x14ac:dyDescent="0.25">
      <c r="A2" s="117" t="s">
        <v>48</v>
      </c>
      <c r="B2" s="117"/>
      <c r="C2" s="117"/>
      <c r="D2" s="117"/>
      <c r="E2" s="117"/>
      <c r="F2" s="117"/>
      <c r="I2" s="91"/>
      <c r="J2" s="22"/>
    </row>
    <row r="3" spans="1:12" x14ac:dyDescent="0.25">
      <c r="A3" s="117" t="s">
        <v>4</v>
      </c>
      <c r="B3" s="117"/>
      <c r="C3" s="117"/>
      <c r="D3" s="117"/>
      <c r="E3" s="117"/>
      <c r="F3" s="117"/>
      <c r="I3" s="91"/>
      <c r="J3" s="22"/>
    </row>
    <row r="4" spans="1:12" x14ac:dyDescent="0.25">
      <c r="A4" s="117" t="s">
        <v>296</v>
      </c>
      <c r="B4" s="117"/>
      <c r="C4" s="117"/>
      <c r="D4" s="117"/>
      <c r="E4" s="117"/>
      <c r="F4" s="117"/>
      <c r="I4" s="91"/>
      <c r="J4" s="22"/>
    </row>
    <row r="5" spans="1:12" x14ac:dyDescent="0.25">
      <c r="A5" s="117" t="s">
        <v>0</v>
      </c>
      <c r="B5" s="117"/>
      <c r="C5" s="117"/>
      <c r="D5" s="117"/>
      <c r="E5" s="117"/>
      <c r="F5" s="117"/>
      <c r="I5" s="91"/>
      <c r="J5" s="22"/>
    </row>
    <row r="6" spans="1:12" x14ac:dyDescent="0.25">
      <c r="A6" s="76"/>
      <c r="B6" s="76"/>
      <c r="C6" s="76"/>
      <c r="D6" s="76"/>
      <c r="E6" s="76"/>
      <c r="F6" s="76"/>
      <c r="I6" s="91"/>
      <c r="J6" s="22"/>
    </row>
    <row r="7" spans="1:12" x14ac:dyDescent="0.25">
      <c r="A7" s="76"/>
      <c r="B7" s="76"/>
      <c r="C7" s="76"/>
      <c r="D7" s="76"/>
      <c r="E7" s="76"/>
      <c r="F7" s="76"/>
      <c r="I7" s="91"/>
      <c r="J7" s="22"/>
    </row>
    <row r="8" spans="1:12" x14ac:dyDescent="0.25">
      <c r="B8" s="77" t="s">
        <v>265</v>
      </c>
      <c r="C8" s="77"/>
      <c r="D8" s="87"/>
      <c r="I8" s="91"/>
      <c r="J8" s="22"/>
    </row>
    <row r="9" spans="1:12" x14ac:dyDescent="0.25">
      <c r="D9" s="92">
        <f>'Balance de Comprobación'!$D$11</f>
        <v>2022</v>
      </c>
      <c r="E9" s="76"/>
      <c r="F9" s="124">
        <f>'Balance de Comprobación'!$F$11</f>
        <v>2021</v>
      </c>
      <c r="G9" s="125"/>
      <c r="H9" s="126"/>
      <c r="I9" s="127"/>
      <c r="J9" s="22"/>
    </row>
    <row r="10" spans="1:12" x14ac:dyDescent="0.25">
      <c r="B10" s="78"/>
      <c r="C10" s="78"/>
      <c r="D10" s="79"/>
      <c r="E10" s="80"/>
      <c r="F10" s="80"/>
      <c r="G10" s="81" t="s">
        <v>260</v>
      </c>
      <c r="I10" s="91"/>
      <c r="J10" s="22"/>
    </row>
    <row r="11" spans="1:12" customFormat="1" hidden="1" x14ac:dyDescent="0.25">
      <c r="A11" s="18"/>
      <c r="B11" s="22" t="s">
        <v>5</v>
      </c>
      <c r="C11" s="1"/>
      <c r="D11" s="19">
        <v>0</v>
      </c>
      <c r="E11" s="20"/>
      <c r="F11" s="19">
        <v>0</v>
      </c>
      <c r="G11" s="26" t="s">
        <v>294</v>
      </c>
      <c r="I11" s="22"/>
      <c r="J11" s="22"/>
      <c r="L11">
        <v>-37679972.450000003</v>
      </c>
    </row>
    <row r="12" spans="1:12" customFormat="1" hidden="1" x14ac:dyDescent="0.25">
      <c r="A12" s="18"/>
      <c r="B12" s="22" t="s">
        <v>46</v>
      </c>
      <c r="C12" s="1"/>
      <c r="D12" s="19">
        <v>0</v>
      </c>
      <c r="E12" s="20"/>
      <c r="F12" s="19">
        <v>0</v>
      </c>
      <c r="G12" s="26" t="s">
        <v>294</v>
      </c>
      <c r="I12" s="22"/>
      <c r="J12" s="22"/>
      <c r="L12">
        <v>-4493269.6999999993</v>
      </c>
    </row>
    <row r="13" spans="1:12" customFormat="1" hidden="1" x14ac:dyDescent="0.25">
      <c r="A13" s="18"/>
      <c r="B13" s="22" t="s">
        <v>6</v>
      </c>
      <c r="C13" s="1"/>
      <c r="D13" s="19">
        <v>0</v>
      </c>
      <c r="E13" s="20"/>
      <c r="F13" s="19">
        <v>0</v>
      </c>
      <c r="G13" s="26" t="s">
        <v>294</v>
      </c>
      <c r="I13" s="22"/>
      <c r="J13" s="22"/>
      <c r="L13">
        <v>-17968955.930000037</v>
      </c>
    </row>
    <row r="14" spans="1:12" x14ac:dyDescent="0.25">
      <c r="B14" s="91" t="s">
        <v>267</v>
      </c>
      <c r="D14" s="87">
        <v>72830001.270000011</v>
      </c>
      <c r="E14" s="82"/>
      <c r="F14" s="87">
        <v>68135489.430000007</v>
      </c>
      <c r="G14" s="81">
        <v>1</v>
      </c>
      <c r="I14" s="91"/>
      <c r="J14" s="22"/>
    </row>
    <row r="15" spans="1:12" customFormat="1" hidden="1" x14ac:dyDescent="0.25">
      <c r="A15" s="18"/>
      <c r="B15" s="22" t="s">
        <v>7</v>
      </c>
      <c r="C15" s="1"/>
      <c r="D15" s="19">
        <v>0</v>
      </c>
      <c r="E15" s="20"/>
      <c r="F15" s="33">
        <v>0</v>
      </c>
      <c r="G15" s="26" t="s">
        <v>294</v>
      </c>
      <c r="I15" s="22">
        <v>656952.32999999996</v>
      </c>
      <c r="J15" s="22"/>
    </row>
    <row r="16" spans="1:12" customFormat="1" hidden="1" x14ac:dyDescent="0.25">
      <c r="A16" s="18"/>
      <c r="B16" s="22" t="s">
        <v>8</v>
      </c>
      <c r="C16" s="1"/>
      <c r="D16" s="19">
        <v>0</v>
      </c>
      <c r="E16" s="20"/>
      <c r="F16" s="33">
        <v>0</v>
      </c>
      <c r="G16" s="26" t="s">
        <v>294</v>
      </c>
      <c r="I16" s="22">
        <v>-37679972.450000003</v>
      </c>
      <c r="J16" s="22"/>
    </row>
    <row r="17" spans="1:17" customFormat="1" hidden="1" x14ac:dyDescent="0.25">
      <c r="A17" s="18"/>
      <c r="B17" s="22" t="s">
        <v>9</v>
      </c>
      <c r="C17" s="1"/>
      <c r="D17" s="19">
        <v>0</v>
      </c>
      <c r="E17" s="20"/>
      <c r="F17" s="33">
        <v>0</v>
      </c>
      <c r="G17" s="26" t="s">
        <v>294</v>
      </c>
      <c r="I17" s="22">
        <v>-4493269.6999999993</v>
      </c>
      <c r="J17" s="22"/>
    </row>
    <row r="18" spans="1:17" s="32" customFormat="1" x14ac:dyDescent="0.25">
      <c r="B18" s="91" t="s">
        <v>10</v>
      </c>
      <c r="C18" s="30"/>
      <c r="D18" s="70">
        <v>656952.32999999996</v>
      </c>
      <c r="E18" s="83"/>
      <c r="F18" s="55">
        <v>2960346.7800000599</v>
      </c>
      <c r="G18" s="81">
        <v>1</v>
      </c>
      <c r="I18" s="91"/>
      <c r="J18" s="22"/>
      <c r="K18"/>
      <c r="L18" s="30"/>
      <c r="M18" s="30"/>
      <c r="N18" s="30"/>
      <c r="O18" s="30"/>
      <c r="P18" s="30"/>
      <c r="Q18" s="74"/>
    </row>
    <row r="19" spans="1:17" customFormat="1" hidden="1" x14ac:dyDescent="0.25">
      <c r="A19" s="21"/>
      <c r="B19" s="23"/>
      <c r="C19" s="18"/>
      <c r="D19" s="19"/>
      <c r="E19" s="19"/>
      <c r="F19" s="33"/>
      <c r="G19" s="26" t="s">
        <v>294</v>
      </c>
      <c r="I19" s="22"/>
      <c r="J19" s="22"/>
    </row>
    <row r="20" spans="1:17" customFormat="1" ht="30" hidden="1" x14ac:dyDescent="0.25">
      <c r="A20" s="18"/>
      <c r="B20" s="22" t="s">
        <v>11</v>
      </c>
      <c r="C20" s="1"/>
      <c r="D20" s="19">
        <v>0</v>
      </c>
      <c r="E20" s="20"/>
      <c r="F20" s="33">
        <v>0</v>
      </c>
      <c r="G20" s="26" t="s">
        <v>294</v>
      </c>
      <c r="I20" s="22"/>
      <c r="J20" s="22"/>
    </row>
    <row r="21" spans="1:17" x14ac:dyDescent="0.25">
      <c r="B21" s="91" t="s">
        <v>12</v>
      </c>
      <c r="D21" s="87">
        <v>-37679972.450000003</v>
      </c>
      <c r="E21" s="82"/>
      <c r="F21" s="87">
        <v>-40030392.770000011</v>
      </c>
      <c r="G21" s="81">
        <v>1</v>
      </c>
      <c r="I21" s="91"/>
      <c r="J21" s="22"/>
    </row>
    <row r="22" spans="1:17" s="32" customFormat="1" x14ac:dyDescent="0.25">
      <c r="B22" s="91" t="s">
        <v>13</v>
      </c>
      <c r="C22" s="30"/>
      <c r="D22" s="87">
        <v>-4493269.6999999993</v>
      </c>
      <c r="E22" s="83"/>
      <c r="F22" s="87">
        <v>-4648536.209999999</v>
      </c>
      <c r="G22" s="81">
        <v>1</v>
      </c>
      <c r="I22" s="91"/>
      <c r="J22" s="22"/>
      <c r="K22"/>
      <c r="L22" s="30"/>
      <c r="M22" s="30"/>
      <c r="N22" s="30"/>
      <c r="O22" s="30"/>
      <c r="P22" s="30"/>
      <c r="Q22" s="74"/>
    </row>
    <row r="23" spans="1:17" customFormat="1" hidden="1" x14ac:dyDescent="0.25">
      <c r="A23" s="18"/>
      <c r="B23" s="22" t="s">
        <v>14</v>
      </c>
      <c r="C23" s="1"/>
      <c r="D23" s="19">
        <v>0</v>
      </c>
      <c r="E23" s="20"/>
      <c r="F23" s="33">
        <v>0</v>
      </c>
      <c r="G23" s="26" t="s">
        <v>294</v>
      </c>
      <c r="I23" s="22"/>
      <c r="J23" s="22"/>
    </row>
    <row r="24" spans="1:17" s="2" customFormat="1" x14ac:dyDescent="0.25">
      <c r="B24" s="93" t="s">
        <v>15</v>
      </c>
      <c r="D24" s="84">
        <v>-18769462.420000035</v>
      </c>
      <c r="E24" s="94"/>
      <c r="F24" s="95">
        <v>-9262723.9583333284</v>
      </c>
      <c r="G24" s="81">
        <v>1</v>
      </c>
      <c r="I24" s="93"/>
      <c r="J24" s="22"/>
      <c r="L24" s="30"/>
      <c r="M24" s="30"/>
      <c r="N24" s="30"/>
      <c r="O24" s="30"/>
      <c r="P24" s="30"/>
      <c r="Q24" s="74"/>
    </row>
    <row r="25" spans="1:17" s="32" customFormat="1" x14ac:dyDescent="0.25">
      <c r="B25" s="91" t="s">
        <v>16</v>
      </c>
      <c r="C25" s="30"/>
      <c r="D25" s="87"/>
      <c r="E25" s="83"/>
      <c r="F25" s="87">
        <v>0</v>
      </c>
      <c r="G25" s="81">
        <v>1</v>
      </c>
      <c r="I25" s="91"/>
      <c r="J25" s="22"/>
      <c r="K25"/>
      <c r="L25" s="30"/>
      <c r="M25" s="30"/>
      <c r="N25" s="30"/>
      <c r="O25" s="30"/>
      <c r="P25" s="30"/>
      <c r="Q25" s="74"/>
    </row>
    <row r="26" spans="1:17" customFormat="1" hidden="1" x14ac:dyDescent="0.25">
      <c r="A26" s="18"/>
      <c r="B26" s="22" t="s">
        <v>17</v>
      </c>
      <c r="C26" s="1"/>
      <c r="D26" s="19"/>
      <c r="E26" s="20"/>
      <c r="F26" s="33">
        <v>0</v>
      </c>
      <c r="G26" s="26" t="s">
        <v>294</v>
      </c>
      <c r="I26" s="22"/>
      <c r="J26" s="22"/>
    </row>
    <row r="27" spans="1:17" x14ac:dyDescent="0.25">
      <c r="B27" s="91" t="s">
        <v>18</v>
      </c>
      <c r="D27" s="87">
        <v>0</v>
      </c>
      <c r="E27" s="82"/>
      <c r="F27" s="87">
        <v>-400</v>
      </c>
      <c r="G27" s="81">
        <v>1</v>
      </c>
      <c r="I27" s="91"/>
      <c r="J27" s="22"/>
    </row>
    <row r="28" spans="1:17" x14ac:dyDescent="0.25">
      <c r="B28" s="77" t="s">
        <v>41</v>
      </c>
      <c r="D28" s="88">
        <f>SUM(D11:D27)</f>
        <v>12544249.029999971</v>
      </c>
      <c r="E28" s="82"/>
      <c r="F28" s="88">
        <f>SUM(F11:F27)</f>
        <v>17153783.271666728</v>
      </c>
      <c r="G28" s="81">
        <v>1</v>
      </c>
      <c r="I28" s="91"/>
      <c r="J28" s="22"/>
    </row>
    <row r="29" spans="1:17" x14ac:dyDescent="0.25">
      <c r="D29" s="87"/>
      <c r="E29" s="87"/>
      <c r="F29" s="87"/>
      <c r="G29" s="81" t="s">
        <v>260</v>
      </c>
      <c r="I29" s="91"/>
      <c r="J29" s="22"/>
    </row>
    <row r="30" spans="1:17" x14ac:dyDescent="0.25">
      <c r="B30" s="77" t="s">
        <v>266</v>
      </c>
      <c r="C30" s="78"/>
      <c r="D30" s="89"/>
      <c r="E30" s="87"/>
      <c r="F30" s="87"/>
      <c r="G30" s="81" t="s">
        <v>260</v>
      </c>
      <c r="I30" s="91"/>
      <c r="J30" s="22"/>
    </row>
    <row r="31" spans="1:17" customFormat="1" hidden="1" x14ac:dyDescent="0.25">
      <c r="A31" s="18"/>
      <c r="B31" s="22" t="s">
        <v>19</v>
      </c>
      <c r="C31" s="1"/>
      <c r="D31" s="19">
        <v>0</v>
      </c>
      <c r="E31" s="20"/>
      <c r="F31" s="33">
        <v>0</v>
      </c>
      <c r="G31" s="26" t="s">
        <v>294</v>
      </c>
      <c r="I31" s="22"/>
      <c r="J31" s="22"/>
    </row>
    <row r="32" spans="1:17" customFormat="1" hidden="1" x14ac:dyDescent="0.25">
      <c r="A32" s="18"/>
      <c r="B32" s="22" t="s">
        <v>20</v>
      </c>
      <c r="C32" s="1"/>
      <c r="D32" s="19">
        <v>0</v>
      </c>
      <c r="E32" s="20"/>
      <c r="F32" s="33">
        <v>0</v>
      </c>
      <c r="G32" s="26" t="s">
        <v>294</v>
      </c>
      <c r="I32" s="22"/>
      <c r="J32" s="22"/>
    </row>
    <row r="33" spans="1:17" customFormat="1" ht="30" hidden="1" x14ac:dyDescent="0.25">
      <c r="A33" s="18"/>
      <c r="B33" s="22" t="s">
        <v>21</v>
      </c>
      <c r="C33" s="1"/>
      <c r="D33" s="19">
        <v>0</v>
      </c>
      <c r="E33" s="20"/>
      <c r="F33" s="33">
        <v>0</v>
      </c>
      <c r="G33" s="26" t="s">
        <v>294</v>
      </c>
      <c r="I33" s="22"/>
      <c r="J33" s="22"/>
    </row>
    <row r="34" spans="1:17" customFormat="1" ht="30" hidden="1" x14ac:dyDescent="0.25">
      <c r="A34" s="18"/>
      <c r="B34" s="22" t="s">
        <v>22</v>
      </c>
      <c r="C34" s="1"/>
      <c r="D34" s="19">
        <v>0</v>
      </c>
      <c r="E34" s="20"/>
      <c r="F34" s="33">
        <v>0</v>
      </c>
      <c r="G34" s="26" t="s">
        <v>294</v>
      </c>
      <c r="I34" s="22"/>
      <c r="J34" s="22"/>
    </row>
    <row r="35" spans="1:17" customFormat="1" ht="30" hidden="1" x14ac:dyDescent="0.25">
      <c r="A35" s="18"/>
      <c r="B35" s="22" t="s">
        <v>23</v>
      </c>
      <c r="C35" s="1"/>
      <c r="D35" s="24">
        <v>0</v>
      </c>
      <c r="E35" s="20"/>
      <c r="F35" s="33">
        <v>0</v>
      </c>
      <c r="G35" s="26" t="s">
        <v>294</v>
      </c>
      <c r="I35" s="22"/>
      <c r="J35" s="22"/>
    </row>
    <row r="36" spans="1:17" s="32" customFormat="1" x14ac:dyDescent="0.25">
      <c r="B36" s="91" t="s">
        <v>10</v>
      </c>
      <c r="C36" s="30"/>
      <c r="D36" s="96"/>
      <c r="E36" s="83"/>
      <c r="F36" s="55">
        <v>69742.758333297446</v>
      </c>
      <c r="G36" s="81">
        <v>1</v>
      </c>
      <c r="I36" s="91"/>
      <c r="J36" s="22"/>
      <c r="K36"/>
      <c r="L36" s="30"/>
      <c r="M36" s="30"/>
      <c r="N36" s="30"/>
      <c r="O36" s="30"/>
      <c r="P36" s="30"/>
      <c r="Q36" s="74"/>
    </row>
    <row r="37" spans="1:17" s="32" customFormat="1" x14ac:dyDescent="0.25">
      <c r="A37" s="86"/>
      <c r="B37" s="97"/>
      <c r="D37" s="98"/>
      <c r="E37" s="55"/>
      <c r="F37" s="55"/>
      <c r="G37" s="81" t="s">
        <v>260</v>
      </c>
      <c r="I37" s="91"/>
      <c r="J37" s="22"/>
      <c r="K37"/>
      <c r="L37" s="30"/>
      <c r="M37" s="30"/>
      <c r="N37" s="30"/>
      <c r="O37" s="30"/>
      <c r="P37" s="30"/>
      <c r="Q37" s="74"/>
    </row>
    <row r="38" spans="1:17" x14ac:dyDescent="0.25">
      <c r="B38" s="91" t="s">
        <v>24</v>
      </c>
      <c r="D38" s="99">
        <v>-2700262.6799999997</v>
      </c>
      <c r="E38" s="82"/>
      <c r="F38" s="87">
        <v>-618916.20000000019</v>
      </c>
      <c r="G38" s="81">
        <v>1</v>
      </c>
      <c r="I38" s="91"/>
      <c r="J38" s="22"/>
    </row>
    <row r="39" spans="1:17" ht="30" x14ac:dyDescent="0.25">
      <c r="B39" s="91" t="s">
        <v>25</v>
      </c>
      <c r="D39" s="99"/>
      <c r="E39" s="82"/>
      <c r="F39" s="87">
        <v>-225599</v>
      </c>
      <c r="G39" s="81">
        <v>1</v>
      </c>
      <c r="I39" s="91"/>
      <c r="J39" s="22"/>
    </row>
    <row r="40" spans="1:17" customFormat="1" ht="30" hidden="1" x14ac:dyDescent="0.25">
      <c r="A40" s="18"/>
      <c r="B40" s="22" t="s">
        <v>39</v>
      </c>
      <c r="C40" s="1"/>
      <c r="D40" s="24">
        <v>0</v>
      </c>
      <c r="E40" s="20"/>
      <c r="F40" s="33">
        <v>0</v>
      </c>
      <c r="G40" s="29"/>
      <c r="I40" s="22"/>
      <c r="J40" s="22"/>
      <c r="L40" s="30"/>
      <c r="M40" s="30"/>
      <c r="N40" s="30"/>
      <c r="O40" s="30"/>
      <c r="P40" s="30"/>
      <c r="Q40" s="74"/>
    </row>
    <row r="41" spans="1:17" customFormat="1" ht="30" hidden="1" x14ac:dyDescent="0.25">
      <c r="A41" s="18"/>
      <c r="B41" s="22" t="s">
        <v>26</v>
      </c>
      <c r="C41" s="1"/>
      <c r="D41" s="19">
        <v>0</v>
      </c>
      <c r="E41" s="20"/>
      <c r="F41" s="33">
        <v>0</v>
      </c>
      <c r="G41" s="29"/>
      <c r="I41" s="22"/>
      <c r="J41" s="22"/>
      <c r="L41" s="30"/>
      <c r="M41" s="75" t="s">
        <v>297</v>
      </c>
      <c r="N41" s="30"/>
      <c r="O41" s="30"/>
      <c r="P41" s="30"/>
      <c r="Q41" s="74"/>
    </row>
    <row r="42" spans="1:17" customFormat="1" ht="30" hidden="1" x14ac:dyDescent="0.25">
      <c r="A42" s="18"/>
      <c r="B42" s="22" t="s">
        <v>27</v>
      </c>
      <c r="C42" s="1"/>
      <c r="D42" s="19">
        <v>0</v>
      </c>
      <c r="E42" s="20"/>
      <c r="F42" s="33">
        <v>0</v>
      </c>
      <c r="G42" s="29"/>
      <c r="I42" s="22"/>
      <c r="J42" s="22"/>
      <c r="L42" s="30"/>
      <c r="M42" s="30"/>
      <c r="N42" s="30"/>
      <c r="O42" s="30"/>
      <c r="P42" s="30"/>
      <c r="Q42" s="74"/>
    </row>
    <row r="43" spans="1:17" customFormat="1" x14ac:dyDescent="0.25">
      <c r="B43" s="93" t="s">
        <v>28</v>
      </c>
      <c r="C43" s="2"/>
      <c r="D43" s="84">
        <v>0</v>
      </c>
      <c r="E43" s="85"/>
      <c r="F43" s="100">
        <v>-3949164.05</v>
      </c>
      <c r="G43" s="81">
        <v>1</v>
      </c>
      <c r="I43" s="93"/>
      <c r="J43" s="22"/>
      <c r="L43" s="30"/>
      <c r="M43" s="30"/>
      <c r="N43" s="30"/>
      <c r="O43" s="30"/>
      <c r="P43" s="30"/>
      <c r="Q43" s="74"/>
    </row>
    <row r="44" spans="1:17" customFormat="1" hidden="1" x14ac:dyDescent="0.25">
      <c r="A44" s="18"/>
      <c r="B44" s="22" t="s">
        <v>18</v>
      </c>
      <c r="C44" s="1"/>
      <c r="D44" s="19">
        <v>0</v>
      </c>
      <c r="E44" s="20"/>
      <c r="F44" s="33">
        <v>0</v>
      </c>
      <c r="G44" s="26" t="s">
        <v>294</v>
      </c>
      <c r="I44" s="22"/>
      <c r="J44" s="22"/>
    </row>
    <row r="45" spans="1:17" x14ac:dyDescent="0.25">
      <c r="B45" s="77" t="s">
        <v>29</v>
      </c>
      <c r="D45" s="101">
        <f>SUM(D31:D44)</f>
        <v>-2700262.6799999997</v>
      </c>
      <c r="E45" s="82"/>
      <c r="F45" s="88">
        <f>SUM(F31:F44)</f>
        <v>-4723936.4916667026</v>
      </c>
      <c r="G45" s="81">
        <v>1</v>
      </c>
      <c r="I45" s="91"/>
      <c r="J45" s="22"/>
    </row>
    <row r="46" spans="1:17" x14ac:dyDescent="0.25">
      <c r="B46" s="77"/>
      <c r="D46" s="102"/>
      <c r="E46" s="87"/>
      <c r="F46" s="87"/>
      <c r="G46" s="81" t="s">
        <v>260</v>
      </c>
      <c r="I46" s="91"/>
      <c r="J46" s="22"/>
    </row>
    <row r="47" spans="1:17" s="32" customFormat="1" x14ac:dyDescent="0.25">
      <c r="A47" s="30"/>
      <c r="B47" s="86" t="s">
        <v>42</v>
      </c>
      <c r="C47" s="103"/>
      <c r="D47" s="104"/>
      <c r="E47" s="87"/>
      <c r="F47" s="87"/>
      <c r="G47" s="81" t="s">
        <v>260</v>
      </c>
      <c r="I47" s="91"/>
      <c r="J47" s="22"/>
      <c r="K47"/>
      <c r="L47" s="30"/>
      <c r="M47" s="30"/>
      <c r="N47" s="30"/>
      <c r="O47" s="30"/>
      <c r="P47" s="30"/>
      <c r="Q47" s="74"/>
    </row>
    <row r="48" spans="1:17" customFormat="1" hidden="1" x14ac:dyDescent="0.25">
      <c r="A48" s="18"/>
      <c r="B48" s="22" t="s">
        <v>30</v>
      </c>
      <c r="C48" s="1"/>
      <c r="D48" s="19">
        <v>0</v>
      </c>
      <c r="E48" s="20"/>
      <c r="F48" s="33">
        <v>0</v>
      </c>
      <c r="G48" s="26" t="s">
        <v>294</v>
      </c>
      <c r="I48" s="22"/>
      <c r="J48" s="22"/>
    </row>
    <row r="49" spans="1:17" customFormat="1" hidden="1" x14ac:dyDescent="0.25">
      <c r="A49" s="18"/>
      <c r="B49" s="22" t="s">
        <v>31</v>
      </c>
      <c r="C49" s="1"/>
      <c r="D49" s="19">
        <v>0</v>
      </c>
      <c r="E49" s="20"/>
      <c r="F49" s="33">
        <v>0</v>
      </c>
      <c r="G49" s="26" t="s">
        <v>294</v>
      </c>
      <c r="I49" s="22"/>
      <c r="J49" s="22"/>
    </row>
    <row r="50" spans="1:17" customFormat="1" hidden="1" x14ac:dyDescent="0.25">
      <c r="A50" s="18"/>
      <c r="B50" s="22" t="s">
        <v>32</v>
      </c>
      <c r="C50" s="1"/>
      <c r="D50" s="19">
        <v>0</v>
      </c>
      <c r="E50" s="20"/>
      <c r="F50" s="33">
        <v>0</v>
      </c>
      <c r="G50" s="26" t="s">
        <v>294</v>
      </c>
      <c r="I50" s="22"/>
      <c r="J50" s="22"/>
    </row>
    <row r="51" spans="1:17" customFormat="1" ht="30" hidden="1" x14ac:dyDescent="0.25">
      <c r="A51" s="18"/>
      <c r="B51" s="22" t="s">
        <v>33</v>
      </c>
      <c r="C51" s="1"/>
      <c r="D51" s="19">
        <v>0</v>
      </c>
      <c r="E51" s="20"/>
      <c r="F51" s="33">
        <v>0</v>
      </c>
      <c r="G51" s="26" t="s">
        <v>294</v>
      </c>
      <c r="I51" s="22"/>
      <c r="J51" s="22"/>
    </row>
    <row r="52" spans="1:17" customFormat="1" hidden="1" x14ac:dyDescent="0.25">
      <c r="A52" s="18"/>
      <c r="B52" s="22" t="s">
        <v>10</v>
      </c>
      <c r="C52" s="1"/>
      <c r="D52" s="19"/>
      <c r="E52" s="20"/>
      <c r="F52" s="33"/>
      <c r="G52" s="26" t="s">
        <v>294</v>
      </c>
      <c r="I52" s="22"/>
      <c r="J52" s="22"/>
    </row>
    <row r="53" spans="1:17" s="32" customFormat="1" x14ac:dyDescent="0.25">
      <c r="A53" s="86"/>
      <c r="B53" s="97"/>
      <c r="D53" s="105"/>
      <c r="E53" s="55"/>
      <c r="F53" s="55"/>
      <c r="G53" s="81" t="s">
        <v>260</v>
      </c>
      <c r="I53" s="91"/>
      <c r="J53" s="22"/>
      <c r="K53"/>
      <c r="L53" s="30"/>
      <c r="M53" s="30"/>
      <c r="N53" s="30"/>
      <c r="O53" s="30"/>
      <c r="P53" s="30"/>
      <c r="Q53" s="74"/>
    </row>
    <row r="54" spans="1:17" customFormat="1" ht="30" hidden="1" x14ac:dyDescent="0.25">
      <c r="A54" s="18"/>
      <c r="B54" s="22" t="s">
        <v>40</v>
      </c>
      <c r="C54" s="1"/>
      <c r="D54" s="71">
        <v>0</v>
      </c>
      <c r="E54" s="38"/>
      <c r="F54" s="39">
        <v>0</v>
      </c>
      <c r="G54" s="26" t="s">
        <v>294</v>
      </c>
      <c r="I54" s="22"/>
      <c r="J54" s="22"/>
    </row>
    <row r="55" spans="1:17" customFormat="1" ht="30" hidden="1" x14ac:dyDescent="0.25">
      <c r="A55" s="18"/>
      <c r="B55" s="22" t="s">
        <v>34</v>
      </c>
      <c r="C55" s="1"/>
      <c r="D55" s="71">
        <v>0</v>
      </c>
      <c r="E55" s="38"/>
      <c r="F55" s="39">
        <v>0</v>
      </c>
      <c r="G55" s="26" t="s">
        <v>294</v>
      </c>
      <c r="I55" s="22"/>
      <c r="J55" s="22"/>
    </row>
    <row r="56" spans="1:17" customFormat="1" hidden="1" x14ac:dyDescent="0.25">
      <c r="A56" s="18"/>
      <c r="B56" s="22" t="s">
        <v>35</v>
      </c>
      <c r="C56" s="1"/>
      <c r="D56" s="71">
        <v>0</v>
      </c>
      <c r="E56" s="38"/>
      <c r="F56" s="39">
        <v>0</v>
      </c>
      <c r="G56" s="26" t="s">
        <v>294</v>
      </c>
      <c r="I56" s="22"/>
      <c r="J56" s="22"/>
    </row>
    <row r="57" spans="1:17" customFormat="1" hidden="1" x14ac:dyDescent="0.25">
      <c r="A57" s="18"/>
      <c r="B57" s="22" t="s">
        <v>36</v>
      </c>
      <c r="C57" s="1"/>
      <c r="D57" s="71">
        <v>0</v>
      </c>
      <c r="E57" s="38"/>
      <c r="F57" s="39">
        <v>0</v>
      </c>
      <c r="G57" s="26" t="s">
        <v>294</v>
      </c>
      <c r="I57" s="22"/>
      <c r="J57" s="22"/>
    </row>
    <row r="58" spans="1:17" customFormat="1" ht="30" hidden="1" x14ac:dyDescent="0.25">
      <c r="A58" s="18"/>
      <c r="B58" s="22" t="s">
        <v>37</v>
      </c>
      <c r="C58" s="1"/>
      <c r="D58" s="71">
        <v>0</v>
      </c>
      <c r="E58" s="38"/>
      <c r="F58" s="39">
        <v>0</v>
      </c>
      <c r="G58" s="26" t="s">
        <v>294</v>
      </c>
      <c r="I58" s="22"/>
      <c r="J58" s="22"/>
    </row>
    <row r="59" spans="1:17" customFormat="1" hidden="1" x14ac:dyDescent="0.25">
      <c r="A59" s="18"/>
      <c r="B59" s="22" t="s">
        <v>18</v>
      </c>
      <c r="C59" s="1"/>
      <c r="D59" s="71">
        <v>0</v>
      </c>
      <c r="E59" s="38"/>
      <c r="F59" s="39">
        <v>0</v>
      </c>
      <c r="G59" s="26" t="s">
        <v>294</v>
      </c>
      <c r="I59" s="22"/>
      <c r="J59" s="22"/>
    </row>
    <row r="60" spans="1:17" s="32" customFormat="1" x14ac:dyDescent="0.25">
      <c r="A60" s="30"/>
      <c r="B60" s="86" t="s">
        <v>38</v>
      </c>
      <c r="D60" s="104">
        <v>0</v>
      </c>
      <c r="E60" s="83"/>
      <c r="F60" s="89">
        <v>0</v>
      </c>
      <c r="G60" s="81" t="s">
        <v>260</v>
      </c>
      <c r="I60" s="91"/>
      <c r="J60" s="22"/>
      <c r="K60"/>
      <c r="L60" s="30"/>
      <c r="M60" s="30"/>
      <c r="N60" s="30"/>
      <c r="O60" s="30"/>
      <c r="P60" s="30"/>
      <c r="Q60" s="74"/>
    </row>
    <row r="61" spans="1:17" s="32" customFormat="1" x14ac:dyDescent="0.25">
      <c r="A61" s="30"/>
      <c r="B61" s="86"/>
      <c r="D61" s="105"/>
      <c r="E61" s="83"/>
      <c r="F61" s="55"/>
      <c r="G61" s="81" t="s">
        <v>260</v>
      </c>
      <c r="I61" s="91"/>
      <c r="J61" s="22"/>
      <c r="K61"/>
      <c r="L61" s="30"/>
      <c r="M61" s="30"/>
      <c r="N61" s="30"/>
      <c r="O61" s="30"/>
      <c r="P61" s="30"/>
      <c r="Q61" s="74"/>
    </row>
    <row r="62" spans="1:17" x14ac:dyDescent="0.25">
      <c r="B62" s="90" t="s">
        <v>43</v>
      </c>
      <c r="D62" s="106">
        <f>SUM(D28,D45,D60)</f>
        <v>9843986.3499999717</v>
      </c>
      <c r="E62" s="83"/>
      <c r="F62" s="107">
        <f>SUM(F28,F45,F60)</f>
        <v>12429846.780000025</v>
      </c>
      <c r="G62" s="81">
        <v>1</v>
      </c>
      <c r="I62" s="91"/>
      <c r="J62" s="22">
        <v>10456206.139999997</v>
      </c>
      <c r="K62" s="34">
        <v>-1917173.6466666572</v>
      </c>
    </row>
    <row r="63" spans="1:17" x14ac:dyDescent="0.25">
      <c r="B63" s="30" t="s">
        <v>45</v>
      </c>
      <c r="D63" s="108">
        <f>F64</f>
        <v>41955198.000000022</v>
      </c>
      <c r="E63" s="83"/>
      <c r="F63" s="107">
        <v>29525351.219999999</v>
      </c>
      <c r="G63" s="81">
        <v>1</v>
      </c>
      <c r="I63" s="91"/>
      <c r="K63" s="34">
        <v>-29525351.219999999</v>
      </c>
    </row>
    <row r="64" spans="1:17" x14ac:dyDescent="0.25">
      <c r="B64" s="77" t="s">
        <v>44</v>
      </c>
      <c r="D64" s="88">
        <f>SUM(D62:D63)</f>
        <v>51799184.349999994</v>
      </c>
      <c r="E64" s="82"/>
      <c r="F64" s="88">
        <f>SUM(F62:F63)</f>
        <v>41955198.000000022</v>
      </c>
      <c r="G64" s="81">
        <v>1</v>
      </c>
      <c r="I64" s="91"/>
      <c r="J64" s="7">
        <v>42351219.469166651</v>
      </c>
      <c r="K64" s="34">
        <v>452488.46249999851</v>
      </c>
    </row>
    <row r="65" spans="2:10" x14ac:dyDescent="0.25">
      <c r="B65" s="109"/>
      <c r="C65" s="36"/>
      <c r="D65" s="110"/>
      <c r="E65" s="110"/>
      <c r="F65" s="111"/>
      <c r="H65" s="36"/>
      <c r="I65" s="91"/>
      <c r="J65" s="25"/>
    </row>
    <row r="66" spans="2:10" x14ac:dyDescent="0.25">
      <c r="B66" s="36"/>
      <c r="C66" s="36"/>
      <c r="D66" s="36"/>
      <c r="E66" s="36"/>
      <c r="F66" s="36"/>
      <c r="H66" s="36"/>
      <c r="I66" s="91"/>
    </row>
    <row r="67" spans="2:10" x14ac:dyDescent="0.25">
      <c r="B67" s="36"/>
      <c r="C67" s="36"/>
      <c r="D67" s="36"/>
      <c r="E67" s="36"/>
      <c r="F67" s="36"/>
      <c r="H67" s="36"/>
      <c r="I67" s="91"/>
    </row>
    <row r="68" spans="2:10" x14ac:dyDescent="0.25">
      <c r="B68" s="112" t="s">
        <v>262</v>
      </c>
      <c r="C68" s="119" t="s">
        <v>262</v>
      </c>
      <c r="D68" s="119"/>
      <c r="E68" s="119"/>
      <c r="F68" s="119"/>
      <c r="H68" s="36"/>
      <c r="I68" s="77"/>
      <c r="J68" s="7"/>
    </row>
    <row r="69" spans="2:10" ht="28.5" customHeight="1" x14ac:dyDescent="0.25">
      <c r="B69" s="112" t="s">
        <v>269</v>
      </c>
      <c r="C69" s="36"/>
      <c r="D69" s="119" t="s">
        <v>271</v>
      </c>
      <c r="E69" s="119"/>
      <c r="F69" s="119"/>
      <c r="H69" s="36"/>
    </row>
    <row r="70" spans="2:10" x14ac:dyDescent="0.25">
      <c r="B70" s="113" t="s">
        <v>270</v>
      </c>
      <c r="C70" s="36"/>
      <c r="D70" s="118" t="s">
        <v>272</v>
      </c>
      <c r="E70" s="118"/>
      <c r="F70" s="118"/>
      <c r="H70" s="36"/>
    </row>
    <row r="71" spans="2:10" x14ac:dyDescent="0.25">
      <c r="B71" s="36"/>
      <c r="C71" s="114"/>
      <c r="D71" s="42"/>
      <c r="E71" s="36"/>
      <c r="F71" s="115"/>
      <c r="H71" s="36"/>
    </row>
    <row r="72" spans="2:10" x14ac:dyDescent="0.25">
      <c r="B72" s="112" t="s">
        <v>262</v>
      </c>
      <c r="C72" s="36"/>
      <c r="D72" s="42"/>
      <c r="E72" s="36"/>
      <c r="F72" s="36"/>
      <c r="H72" s="36"/>
    </row>
    <row r="73" spans="2:10" x14ac:dyDescent="0.25">
      <c r="B73" s="112" t="s">
        <v>263</v>
      </c>
      <c r="C73" s="36"/>
      <c r="D73" s="42"/>
      <c r="E73" s="36"/>
      <c r="F73" s="36"/>
      <c r="H73" s="36"/>
    </row>
    <row r="74" spans="2:10" x14ac:dyDescent="0.25">
      <c r="B74" s="113" t="s">
        <v>264</v>
      </c>
      <c r="C74" s="36"/>
      <c r="D74" s="36"/>
      <c r="E74" s="36"/>
      <c r="F74" s="36"/>
      <c r="H74" s="36"/>
    </row>
    <row r="75" spans="2:10" x14ac:dyDescent="0.25">
      <c r="B75" s="36"/>
      <c r="C75" s="36"/>
      <c r="D75" s="36"/>
      <c r="E75" s="36"/>
      <c r="F75" s="36"/>
      <c r="H75" s="36"/>
    </row>
    <row r="76" spans="2:10" x14ac:dyDescent="0.25">
      <c r="B76" s="36"/>
      <c r="C76" s="36"/>
      <c r="D76" s="36"/>
      <c r="E76" s="36"/>
      <c r="F76" s="36"/>
      <c r="H76" s="36"/>
    </row>
    <row r="77" spans="2:10" x14ac:dyDescent="0.25">
      <c r="B77" s="36"/>
      <c r="C77" s="36"/>
      <c r="D77" s="36"/>
      <c r="E77" s="36"/>
      <c r="F77" s="36"/>
      <c r="H77" s="36"/>
    </row>
    <row r="78" spans="2:10" x14ac:dyDescent="0.25">
      <c r="B78" s="36"/>
      <c r="C78" s="36"/>
      <c r="D78" s="36"/>
      <c r="E78" s="36"/>
      <c r="F78" s="36"/>
      <c r="H78" s="36"/>
    </row>
    <row r="79" spans="2:10" x14ac:dyDescent="0.25">
      <c r="B79" s="36"/>
      <c r="C79" s="36"/>
      <c r="D79" s="36"/>
      <c r="E79" s="36"/>
      <c r="F79" s="36"/>
      <c r="H79" s="36"/>
    </row>
    <row r="80" spans="2:10" x14ac:dyDescent="0.25">
      <c r="B80" s="36"/>
      <c r="C80" s="36"/>
      <c r="D80" s="36"/>
      <c r="E80" s="36"/>
      <c r="F80" s="36"/>
      <c r="H80" s="36"/>
    </row>
    <row r="81" spans="2:8" x14ac:dyDescent="0.25">
      <c r="B81" s="36"/>
      <c r="C81" s="36"/>
      <c r="D81" s="36"/>
      <c r="E81" s="36"/>
      <c r="F81" s="36"/>
      <c r="H81" s="36"/>
    </row>
    <row r="82" spans="2:8" x14ac:dyDescent="0.25">
      <c r="B82" s="36"/>
      <c r="C82" s="36"/>
      <c r="D82" s="36"/>
      <c r="E82" s="36"/>
      <c r="F82" s="36"/>
      <c r="H82" s="36"/>
    </row>
    <row r="87" spans="2:8" x14ac:dyDescent="0.25">
      <c r="D87" s="74"/>
      <c r="E87" s="74"/>
      <c r="F87" s="74"/>
    </row>
    <row r="88" spans="2:8" x14ac:dyDescent="0.25">
      <c r="D88" s="74"/>
      <c r="E88" s="74"/>
      <c r="F88" s="74"/>
    </row>
    <row r="89" spans="2:8" x14ac:dyDescent="0.25">
      <c r="D89" s="74"/>
      <c r="E89" s="74"/>
      <c r="F89" s="74"/>
    </row>
    <row r="90" spans="2:8" x14ac:dyDescent="0.25">
      <c r="D90" s="74"/>
      <c r="E90" s="74"/>
      <c r="F90" s="74"/>
    </row>
    <row r="91" spans="2:8" x14ac:dyDescent="0.25">
      <c r="D91" s="74"/>
      <c r="E91" s="74"/>
      <c r="F91" s="74"/>
    </row>
    <row r="92" spans="2:8" x14ac:dyDescent="0.25">
      <c r="D92" s="74"/>
      <c r="E92" s="74"/>
      <c r="F92" s="74"/>
    </row>
    <row r="93" spans="2:8" x14ac:dyDescent="0.25">
      <c r="D93" s="74"/>
      <c r="E93" s="74"/>
      <c r="F93" s="74"/>
    </row>
    <row r="94" spans="2:8" x14ac:dyDescent="0.25">
      <c r="D94" s="74"/>
      <c r="E94" s="74"/>
      <c r="F94" s="74"/>
    </row>
    <row r="95" spans="2:8" x14ac:dyDescent="0.25">
      <c r="D95" s="74"/>
      <c r="E95" s="74"/>
      <c r="F95" s="74"/>
    </row>
    <row r="96" spans="2:8" x14ac:dyDescent="0.25">
      <c r="D96" s="74"/>
      <c r="E96" s="74"/>
      <c r="F96" s="74"/>
    </row>
    <row r="97" spans="4:6" x14ac:dyDescent="0.25">
      <c r="D97" s="74"/>
      <c r="E97" s="74"/>
      <c r="F97" s="74"/>
    </row>
  </sheetData>
  <sheetProtection formatCells="0" formatColumns="0" formatRows="0" autoFilter="0" pivotTables="0"/>
  <autoFilter ref="A9:J64" xr:uid="{00000000-0009-0000-0000-000004000000}">
    <filterColumn colId="6">
      <customFilters>
        <customFilter operator="notEqual" val=" "/>
      </customFilters>
    </filterColumn>
  </autoFilter>
  <mergeCells count="7">
    <mergeCell ref="D70:F70"/>
    <mergeCell ref="D69:F69"/>
    <mergeCell ref="A2:F2"/>
    <mergeCell ref="A3:F3"/>
    <mergeCell ref="A4:F4"/>
    <mergeCell ref="A5:F5"/>
    <mergeCell ref="C68:F68"/>
  </mergeCells>
  <printOptions horizontalCentered="1"/>
  <pageMargins left="0.35433070866141736" right="0.35433070866141736" top="1.0236220472440944" bottom="0.35433070866141736" header="0.31496062992125984" footer="0.31496062992125984"/>
  <pageSetup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
  <sheetViews>
    <sheetView showGridLines="0" topLeftCell="B1" zoomScale="80" zoomScaleNormal="80" workbookViewId="0">
      <selection activeCell="H7" sqref="H7"/>
    </sheetView>
  </sheetViews>
  <sheetFormatPr baseColWidth="10" defaultColWidth="9.140625" defaultRowHeight="15.75" x14ac:dyDescent="0.25"/>
  <cols>
    <col min="1" max="1" width="15.28515625" style="9" hidden="1" customWidth="1"/>
    <col min="2" max="2" width="34" style="10" customWidth="1"/>
    <col min="3" max="3" width="15.7109375" style="10" customWidth="1"/>
    <col min="4" max="4" width="1.28515625" style="10" customWidth="1"/>
    <col min="5" max="5" width="15.85546875" style="10" customWidth="1"/>
    <col min="6" max="6" width="1.28515625" style="10" customWidth="1"/>
    <col min="7" max="7" width="15.85546875" style="10" customWidth="1"/>
    <col min="8" max="8" width="9.140625" style="10"/>
    <col min="9" max="9" width="15.7109375" style="10" hidden="1" customWidth="1"/>
    <col min="10" max="10" width="13.85546875" style="10" hidden="1" customWidth="1"/>
    <col min="11" max="11" width="14.85546875" style="10" hidden="1" customWidth="1"/>
    <col min="12" max="12" width="13.140625" style="10" hidden="1" customWidth="1"/>
    <col min="13" max="13" width="15.140625" style="10" hidden="1" customWidth="1"/>
    <col min="14" max="14" width="18.42578125" style="10" customWidth="1"/>
    <col min="15" max="15" width="1.85546875" style="10" customWidth="1"/>
    <col min="16" max="16" width="18.42578125" style="10" customWidth="1"/>
    <col min="17" max="17" width="2.140625" style="10" customWidth="1"/>
    <col min="18" max="18" width="21.42578125" style="10" customWidth="1"/>
    <col min="19" max="19" width="13.7109375" style="10" bestFit="1" customWidth="1"/>
    <col min="20" max="20" width="16.5703125" style="10" customWidth="1"/>
    <col min="21" max="21" width="13.7109375" style="10" bestFit="1" customWidth="1"/>
    <col min="22" max="16384" width="9.140625" style="10"/>
  </cols>
  <sheetData>
    <row r="1" spans="1:8" x14ac:dyDescent="0.25">
      <c r="A1" s="10"/>
      <c r="B1" s="120" t="s">
        <v>48</v>
      </c>
      <c r="C1" s="120"/>
      <c r="D1" s="120"/>
      <c r="E1" s="120"/>
      <c r="F1" s="120"/>
      <c r="G1" s="120"/>
    </row>
    <row r="2" spans="1:8" x14ac:dyDescent="0.25">
      <c r="A2" s="10"/>
      <c r="B2" s="13"/>
      <c r="D2" s="12" t="s">
        <v>261</v>
      </c>
      <c r="E2" s="17" t="e">
        <f>#REF!</f>
        <v>#REF!</v>
      </c>
      <c r="F2" s="13"/>
      <c r="G2" s="13"/>
    </row>
    <row r="3" spans="1:8" x14ac:dyDescent="0.25">
      <c r="A3" s="10"/>
      <c r="B3" s="120"/>
      <c r="C3" s="120"/>
      <c r="D3" s="120"/>
      <c r="E3" s="120"/>
      <c r="F3" s="120"/>
      <c r="G3" s="120"/>
    </row>
    <row r="4" spans="1:8" ht="155.25" customHeight="1" x14ac:dyDescent="0.25">
      <c r="A4" s="10"/>
      <c r="B4" s="121" t="s">
        <v>287</v>
      </c>
      <c r="C4" s="121"/>
      <c r="D4" s="121"/>
      <c r="E4" s="121"/>
      <c r="F4" s="121"/>
      <c r="G4" s="121"/>
    </row>
    <row r="5" spans="1:8" ht="81" customHeight="1" x14ac:dyDescent="0.25">
      <c r="A5" s="10"/>
      <c r="B5" s="122" t="s">
        <v>268</v>
      </c>
      <c r="C5" s="122"/>
      <c r="D5" s="122"/>
      <c r="E5" s="122"/>
      <c r="F5" s="122"/>
      <c r="G5" s="122"/>
    </row>
    <row r="6" spans="1:8" ht="190.5" customHeight="1" x14ac:dyDescent="0.25">
      <c r="A6" s="10"/>
      <c r="B6" s="35" t="s">
        <v>292</v>
      </c>
      <c r="C6" s="123" t="s">
        <v>293</v>
      </c>
      <c r="D6" s="123"/>
      <c r="E6" s="123"/>
      <c r="F6" s="123"/>
      <c r="G6" s="123"/>
    </row>
    <row r="7" spans="1:8" ht="264.75" customHeight="1" x14ac:dyDescent="0.25">
      <c r="A7" s="10"/>
      <c r="B7" s="121" t="s">
        <v>288</v>
      </c>
      <c r="C7" s="121"/>
      <c r="D7" s="121"/>
      <c r="E7" s="121"/>
      <c r="F7" s="121"/>
      <c r="G7" s="121"/>
    </row>
    <row r="8" spans="1:8" ht="19.5" customHeight="1" x14ac:dyDescent="0.25">
      <c r="A8" s="10"/>
      <c r="B8" s="11"/>
      <c r="C8" s="11"/>
      <c r="D8" s="11"/>
      <c r="E8" s="11"/>
      <c r="F8" s="11"/>
      <c r="G8" s="11"/>
    </row>
    <row r="9" spans="1:8" ht="195.75" customHeight="1" x14ac:dyDescent="0.25">
      <c r="A9" s="10"/>
      <c r="B9" s="121" t="s">
        <v>289</v>
      </c>
      <c r="C9" s="121"/>
      <c r="D9" s="121"/>
      <c r="E9" s="121"/>
      <c r="F9" s="121"/>
      <c r="G9" s="121"/>
    </row>
    <row r="10" spans="1:8" ht="372.75" customHeight="1" x14ac:dyDescent="0.25">
      <c r="A10" s="10"/>
      <c r="B10" s="122" t="s">
        <v>290</v>
      </c>
      <c r="C10" s="122"/>
      <c r="D10" s="122"/>
      <c r="E10" s="122"/>
      <c r="F10" s="122"/>
      <c r="G10" s="122"/>
      <c r="H10" s="11"/>
    </row>
    <row r="11" spans="1:8" ht="225" customHeight="1" x14ac:dyDescent="0.25">
      <c r="B11" s="122" t="s">
        <v>291</v>
      </c>
      <c r="C11" s="122"/>
      <c r="D11" s="122"/>
      <c r="E11" s="122"/>
      <c r="F11" s="122"/>
      <c r="G11" s="122"/>
    </row>
    <row r="12" spans="1:8" ht="141.75" customHeight="1" x14ac:dyDescent="0.25">
      <c r="B12" s="121"/>
      <c r="C12" s="121"/>
      <c r="D12" s="121"/>
      <c r="E12" s="121"/>
      <c r="F12" s="121"/>
      <c r="G12" s="121"/>
    </row>
  </sheetData>
  <mergeCells count="10">
    <mergeCell ref="B7:G7"/>
    <mergeCell ref="B9:G9"/>
    <mergeCell ref="B11:G11"/>
    <mergeCell ref="B10:G10"/>
    <mergeCell ref="B12:G12"/>
    <mergeCell ref="B1:G1"/>
    <mergeCell ref="B3:G3"/>
    <mergeCell ref="B4:G4"/>
    <mergeCell ref="B5:G5"/>
    <mergeCell ref="C6:G6"/>
  </mergeCells>
  <pageMargins left="0.70866141732283472" right="0.70866141732283472" top="0.74803149606299213" bottom="0.74803149606299213" header="0.31496062992125984" footer="0.31496062992125984"/>
  <pageSetup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Balance de Comprobación</vt:lpstr>
      <vt:lpstr>EFE-Flujo de Efectivo</vt:lpstr>
      <vt:lpstr>Notas 1-6</vt:lpstr>
      <vt:lpstr>'EFE-Flujo de Efectivo'!Área_de_impresión</vt:lpstr>
      <vt:lpstr>'Balance de Comprobación'!Títulos_a_imprimir</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Ylkania Botello</dc:creator>
  <cp:lastModifiedBy>ANAFRANC SANTOS</cp:lastModifiedBy>
  <cp:lastPrinted>2023-02-02T20:42:27Z</cp:lastPrinted>
  <dcterms:created xsi:type="dcterms:W3CDTF">2018-05-02T13:48:18Z</dcterms:created>
  <dcterms:modified xsi:type="dcterms:W3CDTF">2023-02-02T20:51:51Z</dcterms:modified>
</cp:coreProperties>
</file>