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ANAFRANC SANTOS\Desktop\SISANOC 2022\"/>
    </mc:Choice>
  </mc:AlternateContent>
  <xr:revisionPtr revIDLastSave="0" documentId="13_ncr:1_{2498A20D-4A9D-40E2-A1B8-1DE5B13F4BA3}" xr6:coauthVersionLast="47" xr6:coauthVersionMax="47" xr10:uidLastSave="{00000000-0000-0000-0000-000000000000}"/>
  <bookViews>
    <workbookView xWindow="-120" yWindow="-120" windowWidth="29040" windowHeight="15720" tabRatio="859" firstSheet="1" activeTab="1" xr2:uid="{00000000-000D-0000-FFFF-FFFF00000000}"/>
  </bookViews>
  <sheets>
    <sheet name="Balance de Comprobación" sheetId="28" state="hidden" r:id="rId1"/>
    <sheet name="EFE-Flujo de Efectivo" sheetId="7" r:id="rId2"/>
    <sheet name="Notas 1-6" sheetId="31" state="hidden" r:id="rId3"/>
  </sheets>
  <definedNames>
    <definedName name="_xlnm._FilterDatabase" localSheetId="0" hidden="1">'Balance de Comprobación'!$A$11:$G$166</definedName>
    <definedName name="_xlnm._FilterDatabase" localSheetId="1" hidden="1">'EFE-Flujo de Efectivo'!$A$9:$J$64</definedName>
    <definedName name="_Hlk2259075" localSheetId="2">'Notas 1-6'!#REF!</definedName>
    <definedName name="_Toc475032663" localSheetId="2">'Notas 1-6'!#REF!</definedName>
    <definedName name="_xlnm.Print_Area" localSheetId="1">'EFE-Flujo de Efectivo'!$A$2:$F$77</definedName>
    <definedName name="OLE_LINK2" localSheetId="2">'Notas 1-6'!#REF!</definedName>
    <definedName name="_xlnm.Print_Titles" localSheetId="0">'Balance de Comprobación'!$1:$11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7" l="1"/>
  <c r="D9" i="7"/>
  <c r="F158" i="28" l="1"/>
  <c r="D158" i="28"/>
  <c r="F162" i="28"/>
  <c r="D162" i="28"/>
  <c r="F2" i="28"/>
  <c r="D2" i="28"/>
  <c r="F45" i="7"/>
  <c r="D45" i="7"/>
  <c r="F28" i="7"/>
  <c r="D28" i="7"/>
  <c r="F62" i="7" l="1"/>
  <c r="F64" i="7" s="1"/>
  <c r="D62" i="7"/>
  <c r="D63" i="7" l="1"/>
  <c r="D64" i="7" s="1"/>
  <c r="E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Asesoría Dirección</author>
  </authors>
  <commentList>
    <comment ref="D11" authorId="0" shapeId="0" xr:uid="{00000000-0006-0000-0000-000001000000}">
      <text>
        <r>
          <rPr>
            <b/>
            <sz val="9"/>
            <color indexed="81"/>
            <rFont val="Tahoma"/>
            <family val="2"/>
          </rPr>
          <t>Asesoría Dirección:</t>
        </r>
        <r>
          <rPr>
            <sz val="9"/>
            <color indexed="81"/>
            <rFont val="Tahoma"/>
            <family val="2"/>
          </rPr>
          <t xml:space="preserve">
Desde el "Balance de Comprobación" del período actual, copiar desde la celda F24 hasta la celda F152 y pegar en esta columna en la celda F24. Los demás datos se digitan en la hoja de "Datos".</t>
        </r>
      </text>
    </comment>
    <comment ref="F11" authorId="0" shapeId="0" xr:uid="{00000000-0006-0000-0000-000002000000}">
      <text>
        <r>
          <rPr>
            <b/>
            <sz val="9"/>
            <color indexed="81"/>
            <rFont val="Tahoma"/>
            <family val="2"/>
          </rPr>
          <t>Asesoría Dirección:</t>
        </r>
        <r>
          <rPr>
            <sz val="9"/>
            <color indexed="81"/>
            <rFont val="Tahoma"/>
            <family val="2"/>
          </rPr>
          <t xml:space="preserve">
Desde el Balance de Comprobación del año anterior, copiar desde la celda F13 hasta la celda F155 y pegar en esta columna en la celda F13.</t>
        </r>
      </text>
    </comment>
    <comment ref="C32" authorId="0" shapeId="0" xr:uid="{00000000-0006-0000-0000-000003000000}">
      <text>
        <r>
          <rPr>
            <b/>
            <sz val="9"/>
            <color indexed="81"/>
            <rFont val="Tahoma"/>
            <family val="2"/>
          </rPr>
          <t>Asesoría Dirección:</t>
        </r>
        <r>
          <rPr>
            <sz val="9"/>
            <color indexed="81"/>
            <rFont val="Tahoma"/>
            <family val="2"/>
          </rPr>
          <t xml:space="preserve">
Desde el Balance de Comprobación mecanizado, seleccione desde este punto hasta la línea 157, copie y pegue (como 1-2-3). 
Luego pegue aquí (como 1-2-3).</t>
        </r>
      </text>
    </comment>
  </commentList>
</comments>
</file>

<file path=xl/sharedStrings.xml><?xml version="1.0" encoding="utf-8"?>
<sst xmlns="http://schemas.openxmlformats.org/spreadsheetml/2006/main" count="620" uniqueCount="298">
  <si>
    <t>(Valores en RD$)</t>
  </si>
  <si>
    <t xml:space="preserve"> </t>
  </si>
  <si>
    <t>Deterioro del valor de propiedad, planta y equipo</t>
  </si>
  <si>
    <t>Resultado del período</t>
  </si>
  <si>
    <t>Estado de Flujo de Efectivo</t>
  </si>
  <si>
    <t>Cobros impuestos</t>
  </si>
  <si>
    <t>Cobros por venta de bienes y servicios y arrendamientos</t>
  </si>
  <si>
    <t>Cobros de seguros por primas, reclamos y otros</t>
  </si>
  <si>
    <t>Cobros por contratos mantenidos para negocios o intercambio</t>
  </si>
  <si>
    <t>Cobros de intereses financieros</t>
  </si>
  <si>
    <t>Otros cobros</t>
  </si>
  <si>
    <t>Pagos a otras entidades para financiar sus operaciones (Transferencias)</t>
  </si>
  <si>
    <t>Pagos a los trabajadores o en beneficio de ellos</t>
  </si>
  <si>
    <t>Pagos por contribuciones a la seguridad social</t>
  </si>
  <si>
    <t>Pagos de pensiones y jubilaciones</t>
  </si>
  <si>
    <t xml:space="preserve">Pagos a proveedores </t>
  </si>
  <si>
    <t>Pagos por contratos mantenidos para negocios o intercambio</t>
  </si>
  <si>
    <t xml:space="preserve">Pagos de intereses </t>
  </si>
  <si>
    <t xml:space="preserve">Otros pagos </t>
  </si>
  <si>
    <t xml:space="preserve">Cobros por venta de propiedad, planta y equipo </t>
  </si>
  <si>
    <t>Cobros por venta de intangibles y otros activos de largo plazo</t>
  </si>
  <si>
    <t>Cobros por títulos patrimoniales o de deuda y participación en asociaciones</t>
  </si>
  <si>
    <t>Cobros por reembolsos de préstamos o anticipos hechos a terceros</t>
  </si>
  <si>
    <t>Cobros por conceptos de contratos a futuro, a plazo, opciones o permuta</t>
  </si>
  <si>
    <t xml:space="preserve">Pagos por adquisición de propiedad, planta y equipo </t>
  </si>
  <si>
    <t>Pagos por adquisición de intangibles y otros activos de largo plazo</t>
  </si>
  <si>
    <t>Pagos por otorgamiento de préstamos o anticipos hechos a terceros</t>
  </si>
  <si>
    <t>Pagos por conceptos de contratos a futuro, a plazo, opciones o permuta</t>
  </si>
  <si>
    <t>Pagos por costos de construcciones y desarrollos en proceso</t>
  </si>
  <si>
    <t xml:space="preserve">Flujos de efectivo netos por las actividades de inversión </t>
  </si>
  <si>
    <t>Cobro por emisión de títulos de deudas, bonos</t>
  </si>
  <si>
    <t>Cobro por préstamos, pagarés, hipotecas</t>
  </si>
  <si>
    <t>Cobro por aporte de accionista</t>
  </si>
  <si>
    <t>Cobro de los arrendatarios por contratos de arrendamientos financieros</t>
  </si>
  <si>
    <t>Pago reembolso en efectivo de los montos recibidos en préstamos, pagarés, hipotecas</t>
  </si>
  <si>
    <t>Pago reembolso de efectivo recibió por aporte de accionista</t>
  </si>
  <si>
    <t xml:space="preserve">Pago por distribución/dividendos al gobierno </t>
  </si>
  <si>
    <t>Pago de los arrendatarios por contratos de arrendamientos financieros</t>
  </si>
  <si>
    <t>Flujos de efectivo netos por las actividades de financiación</t>
  </si>
  <si>
    <t>Pagos por adquisición de títulos patrimoniales o de deuda y participación en asociaciones</t>
  </si>
  <si>
    <t>Pago reembolso en efectivo de los montos recibidos en emisión de títulos de deudas, bonos</t>
  </si>
  <si>
    <t>Flujos de efectivo netos de las actividades de operación</t>
  </si>
  <si>
    <t>Flujos de efectivo de las actividades de financiación</t>
  </si>
  <si>
    <t xml:space="preserve">Incremento/(Disminución) neta en efectivo y equivalentes al efectivo </t>
  </si>
  <si>
    <t xml:space="preserve">Efectivo y equivalentes al efectivo al final del período </t>
  </si>
  <si>
    <t xml:space="preserve">Efectivo y equivalentes al efectivo al principio del período </t>
  </si>
  <si>
    <t>Contribuciones de la seguridad social</t>
  </si>
  <si>
    <t>Diferencia para control debe ser cero</t>
  </si>
  <si>
    <t>Consejo Nacional de Investigaciones Agropecuarias y Forestales -CONIAF-</t>
  </si>
  <si>
    <t>bc2019</t>
  </si>
  <si>
    <t>Balanza de comprobación</t>
  </si>
  <si>
    <t>Mapeo</t>
  </si>
  <si>
    <t>Nombre de la cuenta</t>
  </si>
  <si>
    <t>**</t>
  </si>
  <si>
    <t>ACTIVOS</t>
  </si>
  <si>
    <t>0001</t>
  </si>
  <si>
    <t>Caja chica</t>
  </si>
  <si>
    <t>Banco y Cuenta del Tesoro</t>
  </si>
  <si>
    <t>0004</t>
  </si>
  <si>
    <t>Cuentas por cobrar funcionarios y empleados</t>
  </si>
  <si>
    <t>0005</t>
  </si>
  <si>
    <t>Material gastable</t>
  </si>
  <si>
    <t>0006</t>
  </si>
  <si>
    <t>Pagos anticipados</t>
  </si>
  <si>
    <t>0012</t>
  </si>
  <si>
    <t>Mobiliarios y equipos de oficina</t>
  </si>
  <si>
    <t>Depreciación acumulada</t>
  </si>
  <si>
    <t>0013</t>
  </si>
  <si>
    <t>Intangibles</t>
  </si>
  <si>
    <t>Amortización</t>
  </si>
  <si>
    <t>PASIVOS</t>
  </si>
  <si>
    <t>0016</t>
  </si>
  <si>
    <t>Cuentas por pagar</t>
  </si>
  <si>
    <t>0019</t>
  </si>
  <si>
    <t>Retenciones y acumulaciones por pagar</t>
  </si>
  <si>
    <t>ACTIVOS NETO/PATRIMONIO</t>
  </si>
  <si>
    <t>0033</t>
  </si>
  <si>
    <t>Resultado acumulado</t>
  </si>
  <si>
    <t>0032</t>
  </si>
  <si>
    <t>Ajustes</t>
  </si>
  <si>
    <t>INGRESOS</t>
  </si>
  <si>
    <t>0037</t>
  </si>
  <si>
    <t>Ingresos</t>
  </si>
  <si>
    <t>GASTOS</t>
  </si>
  <si>
    <t>SERVICIOS PERSONALES</t>
  </si>
  <si>
    <t>REMUNERACIONES</t>
  </si>
  <si>
    <t>0039</t>
  </si>
  <si>
    <t>0010</t>
  </si>
  <si>
    <t>Sueldos fijos</t>
  </si>
  <si>
    <t>0011</t>
  </si>
  <si>
    <t>Sueldos al personal contratado y/o igualado</t>
  </si>
  <si>
    <t>Sueldo al personal nominal en periodo probatorio</t>
  </si>
  <si>
    <t>Sueldo anual no. 13</t>
  </si>
  <si>
    <t>2.1.1.5.01</t>
  </si>
  <si>
    <t>Prestaciones económicas</t>
  </si>
  <si>
    <t>0014</t>
  </si>
  <si>
    <t>Proporción de vacaciones no disfrutadas</t>
  </si>
  <si>
    <t>SOBRESUELDOS</t>
  </si>
  <si>
    <t>0015</t>
  </si>
  <si>
    <t>Compensación por horas extraordinarias</t>
  </si>
  <si>
    <t>Compensación por servicio de seguridad</t>
  </si>
  <si>
    <t>0017</t>
  </si>
  <si>
    <t>Bono por desempeño</t>
  </si>
  <si>
    <t>GRATIFICACIONES Y BONIFICACIONES</t>
  </si>
  <si>
    <t>0018</t>
  </si>
  <si>
    <t>Gratificaciones por aniversario de institución</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</si>
  <si>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</si>
  <si>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</si>
  <si>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</si>
  <si>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</si>
  <si>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</si>
  <si>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</si>
  <si>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0044</t>
  </si>
  <si>
    <t>Servicios telefónico de larga distancia</t>
  </si>
  <si>
    <t>Teléfono local</t>
  </si>
  <si>
    <t>Telefax y correo</t>
  </si>
  <si>
    <t>Servicio de internet y televisión por cable</t>
  </si>
  <si>
    <t>Energía eléctrica</t>
  </si>
  <si>
    <t>PUBLICIDAD, IMPRESIÓN Y ENCUADERNACIÓN</t>
  </si>
  <si>
    <t>Publicidad y propaganda</t>
  </si>
  <si>
    <t>Impresión y encuadernación</t>
  </si>
  <si>
    <t>VIÁTICOS</t>
  </si>
  <si>
    <t>Viáticos dentro del país</t>
  </si>
  <si>
    <t>Viáticos fuera del país</t>
  </si>
  <si>
    <t>TRANSPORTE Y ALMACENAJES</t>
  </si>
  <si>
    <t>Pasajes</t>
  </si>
  <si>
    <t>Peajes</t>
  </si>
  <si>
    <t>ALQUILERES Y RENTA</t>
  </si>
  <si>
    <t>Edificios y locales</t>
  </si>
  <si>
    <t>2.2.5.4.01</t>
  </si>
  <si>
    <t>Alquiler de vehículo</t>
  </si>
  <si>
    <t>Otros alquileres</t>
  </si>
  <si>
    <t>SEGUROS</t>
  </si>
  <si>
    <t>Seguro de bienes muebles</t>
  </si>
  <si>
    <t>2.2.6.3.01</t>
  </si>
  <si>
    <t>Seguro de personas</t>
  </si>
  <si>
    <t>CONSERV., REPS. MENORES E INSTALACIONES TEMP.</t>
  </si>
  <si>
    <t>Servicios especiales de mantenimiento y reparación</t>
  </si>
  <si>
    <t>2.2.7.1.07</t>
  </si>
  <si>
    <t>Servicios de pintura y derivados con fin de higiene y embellecimiento</t>
  </si>
  <si>
    <t>Reparaciones de obras menores</t>
  </si>
  <si>
    <t>Mant. y rep. De equipo de oficina y muebles</t>
  </si>
  <si>
    <t>2.2.7.2.05</t>
  </si>
  <si>
    <t>Mant. y rep. De equipo de comunicación</t>
  </si>
  <si>
    <t>Mant. y rep. De equipo de transporte, tracción y elevación</t>
  </si>
  <si>
    <t xml:space="preserve">OTROS SERVICIOS NO PERSONALES </t>
  </si>
  <si>
    <t>Comisiones y gastos bancarios</t>
  </si>
  <si>
    <t>2.2.8.3.01</t>
  </si>
  <si>
    <t xml:space="preserve">Servicios sanitarios médicos y veterinarios </t>
  </si>
  <si>
    <t>Fumigación</t>
  </si>
  <si>
    <t>Activos prepagados</t>
  </si>
  <si>
    <t>Lavandería</t>
  </si>
  <si>
    <t>Limpieza e higiene</t>
  </si>
  <si>
    <t>Eventos generales</t>
  </si>
  <si>
    <t>Festividades</t>
  </si>
  <si>
    <t>Servicios jurídicos</t>
  </si>
  <si>
    <t>2.2.8.7.04</t>
  </si>
  <si>
    <t>Servicios de capacitación</t>
  </si>
  <si>
    <t>Otros servicios técnicos profesionales</t>
  </si>
  <si>
    <r>
      <t>Impuestos</t>
    </r>
    <r>
      <rPr>
        <sz val="8"/>
        <rFont val="Calibri"/>
        <family val="2"/>
        <scheme val="minor"/>
      </rPr>
      <t> </t>
    </r>
  </si>
  <si>
    <t>MATERIALES Y SUMINISTROS</t>
  </si>
  <si>
    <t>ALIMENTOS Y PRODUCTOS AGROFORESTALES</t>
  </si>
  <si>
    <t>2.3.1.1.01</t>
  </si>
  <si>
    <t>Alimentos y bebidas para personas</t>
  </si>
  <si>
    <t>0041</t>
  </si>
  <si>
    <t>2.3.1.3.03</t>
  </si>
  <si>
    <t>Productos forestales</t>
  </si>
  <si>
    <t>TEXTILES Y VESTUARIOS</t>
  </si>
  <si>
    <t>2.3.2.1.01</t>
  </si>
  <si>
    <t>Hilados y telas</t>
  </si>
  <si>
    <t>2.3.2.2.01</t>
  </si>
  <si>
    <t>Acabados textiles</t>
  </si>
  <si>
    <t>2.3.2.3.01</t>
  </si>
  <si>
    <t>Prendas de vestir</t>
  </si>
  <si>
    <t>PRODUCTOS DE PAPEL, CARTÓN E IMPRESO</t>
  </si>
  <si>
    <t>2.3.3.1.01</t>
  </si>
  <si>
    <t>Papel de escritorio</t>
  </si>
  <si>
    <t>2.3.3.2.01</t>
  </si>
  <si>
    <t>Productos de papel y cartón</t>
  </si>
  <si>
    <t>2.3.3.3.01</t>
  </si>
  <si>
    <t>Productos de artes gráficas</t>
  </si>
  <si>
    <t>2.3.4.1.01</t>
  </si>
  <si>
    <t>Productos medicinales para uso humano</t>
  </si>
  <si>
    <t>PRODUCTOS DE CUERO, CAUCHO Y PLÁSTICOS</t>
  </si>
  <si>
    <t>2.3.5.2.01</t>
  </si>
  <si>
    <t>Artículos de cuero</t>
  </si>
  <si>
    <t>Libros, revistas y periódicos</t>
  </si>
  <si>
    <t>2.3.5.3.01</t>
  </si>
  <si>
    <t>Llantas y neumáticos</t>
  </si>
  <si>
    <t>2.3.5.4.01</t>
  </si>
  <si>
    <t>Artículos de caucho</t>
  </si>
  <si>
    <t>2.3.5.5.01</t>
  </si>
  <si>
    <t>Artículos de plástico</t>
  </si>
  <si>
    <t>PRODUCTOS DE MINERALES, METÁLICOS Y NO METÁLICOS</t>
  </si>
  <si>
    <t>2.3.6.1.01</t>
  </si>
  <si>
    <t>Productos de cemento</t>
  </si>
  <si>
    <t>2.3.6.1.04</t>
  </si>
  <si>
    <t>Productos de yeso</t>
  </si>
  <si>
    <t>2.3.6.2.01</t>
  </si>
  <si>
    <t>Productos de vidrio</t>
  </si>
  <si>
    <t>2.3.6.3.01</t>
  </si>
  <si>
    <t>Productos ferrosos</t>
  </si>
  <si>
    <t>2.3.6.3.02</t>
  </si>
  <si>
    <t>Productos no ferrosos</t>
  </si>
  <si>
    <t>Herramientas menores</t>
  </si>
  <si>
    <t>Productos de hojalata</t>
  </si>
  <si>
    <t>2.3.6.3.06</t>
  </si>
  <si>
    <t>Accesorios de metal</t>
  </si>
  <si>
    <t>Piedra, arcilla y arena</t>
  </si>
  <si>
    <t>COMBUSTIBLES, LUBRICANTES, PRODUCTOS QUÍMICOS Y CONEXOS</t>
  </si>
  <si>
    <t>2.3.7.1.01</t>
  </si>
  <si>
    <t>Gasolina</t>
  </si>
  <si>
    <t>2.3.7.1.02</t>
  </si>
  <si>
    <t>Gasoil</t>
  </si>
  <si>
    <t>Aceites y grasas</t>
  </si>
  <si>
    <t>2.3.7.2.03</t>
  </si>
  <si>
    <t>Productos químicos de laboratorio y de uso personal</t>
  </si>
  <si>
    <t>2.3.7.2.05</t>
  </si>
  <si>
    <t>Insecticidas, fumigantes y otros</t>
  </si>
  <si>
    <t>2.3.7.2.06</t>
  </si>
  <si>
    <t>Pinturas, lacas, barnices, diluyentes y absorbentes para pinturas</t>
  </si>
  <si>
    <t>PRODUCTOS Y ÚTILES VARIOS</t>
  </si>
  <si>
    <t>2.3.9.1.01</t>
  </si>
  <si>
    <t>Material para limpieza</t>
  </si>
  <si>
    <t>2.3.9.2.01</t>
  </si>
  <si>
    <t>Útiles de escritorio, oficina e informática </t>
  </si>
  <si>
    <t>2.3.9.3.01</t>
  </si>
  <si>
    <t>Útiles menores médico quirurgicos</t>
  </si>
  <si>
    <t>Útiles destinados a actividades deportivas y recreativas</t>
  </si>
  <si>
    <t xml:space="preserve">2.3.9.4.01 </t>
  </si>
  <si>
    <t>2.3.9.6.01</t>
  </si>
  <si>
    <t>Productos eléctricos y afines</t>
  </si>
  <si>
    <t>2.3.9.7.01</t>
  </si>
  <si>
    <t xml:space="preserve">Productos y utiles veterinarios </t>
  </si>
  <si>
    <t>2.3.9.8.01</t>
  </si>
  <si>
    <t>Otros repuestos y accesorios menores</t>
  </si>
  <si>
    <t>2.3.9.9.01</t>
  </si>
  <si>
    <t>Productos y útiles varios</t>
  </si>
  <si>
    <t>2.3.9.9.02</t>
  </si>
  <si>
    <t>Bonos para útiles diversos</t>
  </si>
  <si>
    <t>2.3.6.4.07</t>
  </si>
  <si>
    <t>Minerales</t>
  </si>
  <si>
    <t xml:space="preserve">2.3.9.5.01 </t>
  </si>
  <si>
    <t>Útiles de cocina y comedor</t>
  </si>
  <si>
    <t>Otros</t>
  </si>
  <si>
    <t>TRANSFERENCIAS CORRIENTES</t>
  </si>
  <si>
    <t>0040</t>
  </si>
  <si>
    <t>2.4.1.2.02</t>
  </si>
  <si>
    <t>Ayudas y donaciones ocacionales a hogares y personas</t>
  </si>
  <si>
    <t>2.4.1.4.01</t>
  </si>
  <si>
    <t>Becas nacionales</t>
  </si>
  <si>
    <t>2.4.1.4.02</t>
  </si>
  <si>
    <t>Becas extranjeras</t>
  </si>
  <si>
    <t>2.4.1.6.01</t>
  </si>
  <si>
    <t>Transferencias corrientes a asociaciones sin fines de lucro</t>
  </si>
  <si>
    <t>0042</t>
  </si>
  <si>
    <t>Gasto de depreciación</t>
  </si>
  <si>
    <t>Gasto de amortización</t>
  </si>
  <si>
    <t>Pérdida por retiro</t>
  </si>
  <si>
    <t>(Ganancia) pérdida</t>
  </si>
  <si>
    <t>*</t>
  </si>
  <si>
    <t>Notas a los estados financieros</t>
  </si>
  <si>
    <t>_____________________________</t>
  </si>
  <si>
    <t xml:space="preserve">  Lic. Cruz Dilia Agramonte Pérez</t>
  </si>
  <si>
    <t xml:space="preserve">              Enc. Contabilidad</t>
  </si>
  <si>
    <t>Flujo de efectivo procedentes de actividades operativas</t>
  </si>
  <si>
    <t>Flujos de efectivo de las actividades de inversión</t>
  </si>
  <si>
    <t>Cobros de subvenciones, transferencias y otras asignaciones</t>
  </si>
  <si>
    <t xml:space="preserve">                                                                                                                                                              El  Coniaf  tiene  su  domicilio  en  la  calle  Félix  María  del  Monte  #8,  Gazcue,  Santo Domingo, R.D.                                                                                                                                                                       
                                                                                                                                                            Sus principales funcionarios se citan de la manera siguiente:</t>
  </si>
  <si>
    <t xml:space="preserve">      Dra. Ana María Barceló</t>
  </si>
  <si>
    <t xml:space="preserve">         Directora Ejecutiva   </t>
  </si>
  <si>
    <t>Lic. Mayra Martínez</t>
  </si>
  <si>
    <t>Enc.Depto. Administrativo y Financiero</t>
  </si>
  <si>
    <t xml:space="preserve">Antes de imprimir </t>
  </si>
  <si>
    <t>Antes de enviar archivo sin fórmulas</t>
  </si>
  <si>
    <t>Cada estado se debe:</t>
  </si>
  <si>
    <t>Desplegar el filtro</t>
  </si>
  <si>
    <t>Copiar y solo pegar valores (1-2-3)</t>
  </si>
  <si>
    <t>Crear un nuevo archivo "…para DIGECOG"</t>
  </si>
  <si>
    <t>Antes de trabajar en esta hoja</t>
  </si>
  <si>
    <t xml:space="preserve">Mostrar todas las celdas ocultas de las "Notas 7 a 48" </t>
  </si>
  <si>
    <t xml:space="preserve">Completar la información de la hoja de datos, iniciando </t>
  </si>
  <si>
    <t>desde la línea 2</t>
  </si>
  <si>
    <t>IMPORTANTE!!</t>
  </si>
  <si>
    <t xml:space="preserve">Filtrar, quitar las "Vacias" en la 1ra o 2da columna </t>
  </si>
  <si>
    <t xml:space="preserve">despues del ano anterior al período,celda amarilla) </t>
  </si>
  <si>
    <t>0043</t>
  </si>
  <si>
    <r>
      <t xml:space="preserve">
Nota</t>
    </r>
    <r>
      <rPr>
        <b/>
        <sz val="48"/>
        <rFont val="Times New Roman"/>
        <family val="1"/>
      </rPr>
      <t xml:space="preserve"> </t>
    </r>
    <r>
      <rPr>
        <b/>
        <sz val="12"/>
        <rFont val="Times New Roman"/>
        <family val="1"/>
      </rPr>
      <t xml:space="preserve">#1.  	Entidad Económica.
</t>
    </r>
    <r>
      <rPr>
        <sz val="12"/>
        <rFont val="Times New Roman"/>
        <family val="1"/>
      </rPr>
      <t xml:space="preserve">Coniaf es una institución descentralizada del Gobierno Dominicano, que fortalece, estimula    y orienta el Sistema Nacional, Validación y Transferencia de Tecnología Agropecuaria y Forestal.  Fue instituido mediante Decreto del Poder Ejecutivo No.687-00 en fecha 2 de septiembre del año 2000 y luego en el septiembre 2012 fue  promulgada  la  Ley 251-12.                                                                                                                                                                                                         </t>
    </r>
  </si>
  <si>
    <r>
      <t xml:space="preserve">Nota #2.   Base de presentación 
</t>
    </r>
    <r>
      <rPr>
        <sz val="12"/>
        <rFont val="Times New Roman"/>
        <family val="1"/>
      </rPr>
      <t>Los Estados Financieros han sido preparados de conformidad con las Normas Internacionales de Contabilidad del Sector Público (NICSP), adoptadas por la Dirección General de Contabilidad Gubernamental de la República Dominicana (DIGECOG).                
                                                                                                                                                         El CONIAF presenta su presupuesto aprobado según la base contable de efectivo y los Estados Financieros sobre la base d acumulación (o devengo) conforme a las estipulaciones d las NICESP 24 “Presentación de Información del Presupuesto en los Estados Financieros”.                                                                                                                           El presupuesto se aprueba según la base contable de efectivo, siguiendo una clasificación de pago por funciones. El presupuesto aprobado cubre el periodo fiscal que va desde el 1ro. de enero hasta el 31 de diciembre de 2020 y es incluido como información suplementaria en los Estados Financieros y sus Notas.                                                        
La emisión y aprobación final de los Estados Financieros está autorizada por la Directora  Ejecutiva como funcionaria de más alto nivel del CONIAF.</t>
    </r>
  </si>
  <si>
    <r>
      <t xml:space="preserve">Nota # 3 Moneda funcional y de presentación 
</t>
    </r>
    <r>
      <rPr>
        <sz val="12"/>
        <rFont val="Times New Roman"/>
        <family val="1"/>
      </rPr>
      <t xml:space="preserve">Los Estados Financieros están presentados en pesos dominicanos (RD$) moneda de curso legal en República Dominicana.
</t>
    </r>
    <r>
      <rPr>
        <b/>
        <sz val="12"/>
        <rFont val="Times New Roman"/>
        <family val="1"/>
      </rPr>
      <t xml:space="preserve">
D) Reconocimiento de las Transacciones
</t>
    </r>
    <r>
      <rPr>
        <sz val="12"/>
        <rFont val="Times New Roman"/>
        <family val="1"/>
      </rPr>
      <t xml:space="preserve">Las transacciones que afectan a las entidades económicas determinan modificaciones en el patrimonio, así como en los resultados de las operaciones. El momento en el cual se considera modificado el patrimonio y los resultados de la entidad, es con el devengamiento, además se considera consumida la apropiación y ejecutado el presupuesto.   </t>
    </r>
  </si>
  <si>
    <r>
      <rPr>
        <b/>
        <sz val="12"/>
        <rFont val="Times New Roman"/>
        <family val="1"/>
      </rPr>
      <t>Nota #4 Uso de estimados y Juicios</t>
    </r>
    <r>
      <rPr>
        <sz val="12"/>
        <rFont val="Times New Roman"/>
        <family val="1"/>
      </rPr>
      <t xml:space="preserve">
La preparación de los Estados Financieros de conformidad con las NICSP, requiere que la administración realice juicios estimaciones y supuestos que afectan la aplicación de las Políticas Contables y los montos de activos, pasivos, ingresos y gastos reportados. Los resultados reales pueden diferir de estas estimaciones.
Las estimaciones y supuestos relevantes son revisados regularmente, las cuales son reconocidas prospectivamente.
</t>
    </r>
    <r>
      <rPr>
        <b/>
        <sz val="12"/>
        <rFont val="Times New Roman"/>
        <family val="1"/>
      </rPr>
      <t>Juicios</t>
    </r>
    <r>
      <rPr>
        <sz val="12"/>
        <rFont val="Times New Roman"/>
        <family val="1"/>
      </rPr>
      <t xml:space="preserve">
La información sobre juicios realizados en la aplicación de Políticas Contables que tienen el efecto más importante sobre los montos reconocidos en el Estado de Rendimiento Financiero se describe en la Nota referente a gastos generales y administrativos (alquileres); se determina si un acuerdo contiene un arrendamiento y su clasificación.
</t>
    </r>
    <r>
      <rPr>
        <b/>
        <sz val="12"/>
        <rFont val="Times New Roman"/>
        <family val="1"/>
      </rPr>
      <t>Supuesto e incertidumbre en las estimaciones</t>
    </r>
    <r>
      <rPr>
        <sz val="12"/>
        <rFont val="Times New Roman"/>
        <family val="1"/>
      </rPr>
      <t xml:space="preserve">
La información sobre los supuestos e incertidumbre de estimación que tiene un riesgo significativo de resultar en un ajuste material en los años terminados el 31 de diciembre de 2020 y 2029 se incluye en la Nota referente a compromisos y contingencias; reconocimiento y medición de contingencias; supuestos claves relacionados con la probabilidad y magnitud de una salida de recursos económicos.
</t>
    </r>
    <r>
      <rPr>
        <b/>
        <sz val="12"/>
        <rFont val="Times New Roman"/>
        <family val="1"/>
      </rPr>
      <t>Medición de los valores razonables.</t>
    </r>
    <r>
      <rPr>
        <sz val="12"/>
        <rFont val="Times New Roman"/>
        <family val="1"/>
      </rPr>
      <t xml:space="preserve">
La entidad cuenta con un marco de control establecido en relación con el cálculo de los valores razonables y tiene la responsabilidad general por la supervisión de todas las mediciones significativas de este, incluyendo los de Niveles 3.
</t>
    </r>
  </si>
  <si>
    <t xml:space="preserve">Cuando se mide el valor razonable de un activo o pasivo, la (nombre de la Institución que informa) utiliza siempre que sea posible, precios cotizados en un mercado activo.
Si el mercado para un activo o pasivo no es activo, la entidad establecerá el valor razonable utilizando una técnica de valoración. Con ésta se busca establecer cuál será el precio de una transacción realizada a la fecha de medición.
Los valores se clasifican en niveles distintos dentro de una jerarquía como sigue:
Nivel 1: Precios (no-ajustados) en mercados activos para activos o pasivos idénticos,
Nivel 2: Datos diferentes de los precios cotizados incluidos en el Nivel 1 que sean observados para el activo o pasivo, ya sea directa (precios) o indirectamente (derivados de los precios).
Nivel 3: Datos para el activo o pasivo que no se basan en datos de mercados observables (variables no observables).
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El Consejo Nacional de Investigaciones Agropecuarias y Forestales -CONIAF- reconoce las transferencias entre los niveles de la jerarquía del valor razonable al final del período en el que ocurrió el cambio.
Nota #5 Base de medición 
Los Estados Financieros se elaboran sobre la base del costo histórico, a excepción de los terrenos y edificios los cuales son valuados mediante tasaciones realizadas por un experto externo.
</t>
  </si>
  <si>
    <t>Dra. Ana María Barceló                     Dra. Nimia Lissette Gómez	
Lic.Mayra Martínez	                        Ing. Fernando Ravelo
Ing. Carlos Sanquintín	
Ing. José A. Nova	                                                           Ing. Victor Payano	
Ing. José de los Ángeles Cepeda
Ing. César A. Montero Ramírez</t>
  </si>
  <si>
    <t>Directora Ejecutiva
Directora Técnica                                                          Enc. Depto. Administrativo y Financiero
Asesor Dirección Ejecutiva
Asesor Dirección Ejecutiva                                           Enc. Planificación y Desarrollo
Enc. Depto. Medio Ambiente y Recursos N.
Enc. Depto. Agricultura Competitiva
Enc. Depto. Ciencias Modernas
Enc. Dpto. Reducción de la Pobreza Rural</t>
  </si>
  <si>
    <t/>
  </si>
  <si>
    <t>Al 31 de Diciembre del 2022 y 2021</t>
  </si>
  <si>
    <t>Del ejercicio terminado al 31 de diciembre de2022 y 2021</t>
  </si>
  <si>
    <t>Corregido!!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</si>
</sst>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quot;RD$&quot;* #,##0_);_(&quot;RD$&quot;* \(#,##0\);_(&quot;RD$&quot;* &quot;-&quot;_);_(@_)"/>
    <numFmt numFmtId="165" formatCode="_(&quot;RD$&quot;* #,##0.00_);_(&quot;RD$&quot;* \(#,##0.00\);_(&quot;RD$&quot;* &quot;-&quot;??_);_(@_)"/>
    <numFmt numFmtId="166" formatCode="_-* #,##0.00\ _P_t_s_-;\-* #,##0.00\ _P_t_s_-;_-* &quot;-&quot;??\ _P_t_s_-;_-@_-"/>
    <numFmt numFmtId="169" formatCode="_(* #,##0_);_(* \(#,##0\);_(* &quot;-&quot;??_);_(@_)"/>
    <numFmt numFmtId="170" formatCode="_-* #,##0.00\ &quot;€&quot;_-;\-* #,##0.00\ &quot;€&quot;_-;_-* &quot;-&quot;??\ &quot;€&quot;_-;_-@_-"/>
    <numFmt numFmtId="171" formatCode="_-* #,##0.00_-;\-* #,##0.00_-;_-* &quot;-&quot;??_-;_-@_-"/>
    <numFmt numFmtId="172" formatCode="_-* #,##0.00\ _€_-;\-* #,##0.00\ _€_-;_-* &quot;-&quot;??\ _€_-;_-@_-"/>
    <numFmt numFmtId="173" formatCode="_(* #,##0.00_);_(* \(#,##0.00\);_(* &quot;-&quot;_);_(@_)"/>
  </numFmts>
  <fonts count="35" x14ac:knownFonts="1">
    <font>
      <sz val="11"/>
      <color theme="1"/>
      <name val="Calibri"/>
      <family val="2"/>
      <scheme val="minor"/>
    </font>
    <font>
      <b/>
      <sz val="12"/>
      <color theme="1"/>
      <name val="Times New Roman"/>
      <family val="1"/>
    </font>
    <font>
      <sz val="11"/>
      <color theme="1"/>
      <name val="Times New Roman"/>
      <family val="1"/>
    </font>
    <font>
      <b/>
      <sz val="11"/>
      <color theme="1"/>
      <name val="Times New Roman"/>
      <family val="1"/>
    </font>
    <font>
      <sz val="11"/>
      <color theme="1"/>
      <name val="Calibri"/>
      <family val="2"/>
      <scheme val="minor"/>
    </font>
    <font>
      <sz val="10"/>
      <name val="Arial"/>
      <family val="2"/>
    </font>
    <font>
      <sz val="11"/>
      <color rgb="FF000000"/>
      <name val="Calibri"/>
      <family val="2"/>
      <scheme val="minor"/>
    </font>
    <font>
      <sz val="11"/>
      <color rgb="FFFF0000"/>
      <name val="Times New Roman"/>
      <family val="1"/>
    </font>
    <font>
      <sz val="10"/>
      <name val="Arial"/>
      <family val="2"/>
    </font>
    <font>
      <b/>
      <sz val="11"/>
      <name val="Times New Roman"/>
      <family val="1"/>
    </font>
    <font>
      <sz val="11"/>
      <name val="Times New Roman"/>
      <family val="1"/>
    </font>
    <font>
      <b/>
      <sz val="12"/>
      <name val="Times New Roman"/>
      <family val="1"/>
    </font>
    <font>
      <sz val="11"/>
      <color rgb="FFFF0000"/>
      <name val="Calibri"/>
      <family val="2"/>
      <scheme val="minor"/>
    </font>
    <font>
      <b/>
      <sz val="11"/>
      <color theme="1"/>
      <name val="Calibri"/>
      <family val="2"/>
      <scheme val="minor"/>
    </font>
    <font>
      <sz val="11"/>
      <color theme="0"/>
      <name val="Times New Roman"/>
      <family val="1"/>
    </font>
    <font>
      <sz val="11"/>
      <name val="Calibri"/>
      <family val="2"/>
      <scheme val="minor"/>
    </font>
    <font>
      <b/>
      <u/>
      <sz val="11"/>
      <name val="Times New Roman"/>
      <family val="1"/>
    </font>
    <font>
      <b/>
      <sz val="11"/>
      <color theme="0"/>
      <name val="Times New Roman"/>
      <family val="1"/>
    </font>
    <font>
      <sz val="10"/>
      <name val="Calibri"/>
      <family val="2"/>
      <scheme val="minor"/>
    </font>
    <font>
      <b/>
      <sz val="12"/>
      <name val="Calibri"/>
      <family val="2"/>
      <scheme val="minor"/>
    </font>
    <font>
      <b/>
      <sz val="10"/>
      <name val="Calibri"/>
      <family val="2"/>
      <scheme val="minor"/>
    </font>
    <font>
      <sz val="8"/>
      <name val="Calibri"/>
      <family val="2"/>
      <scheme val="minor"/>
    </font>
    <font>
      <sz val="12"/>
      <name val="Times New Roman"/>
      <family val="1"/>
    </font>
    <font>
      <sz val="12"/>
      <color rgb="FFFF0000"/>
      <name val="Times New Roman"/>
      <family val="1"/>
    </font>
    <font>
      <sz val="9"/>
      <color indexed="81"/>
      <name val="Tahoma"/>
      <family val="2"/>
    </font>
    <font>
      <b/>
      <sz val="9"/>
      <color indexed="81"/>
      <name val="Tahoma"/>
      <family val="2"/>
    </font>
    <font>
      <sz val="11"/>
      <color indexed="8"/>
      <name val="Calibri"/>
      <family val="2"/>
    </font>
    <font>
      <b/>
      <sz val="11"/>
      <color rgb="FFFF0000"/>
      <name val="Calibri"/>
      <family val="2"/>
      <scheme val="minor"/>
    </font>
    <font>
      <b/>
      <sz val="11"/>
      <name val="Calibri"/>
      <family val="2"/>
      <scheme val="minor"/>
    </font>
    <font>
      <sz val="10"/>
      <color rgb="FF000000"/>
      <name val="Times New Roman"/>
      <family val="1"/>
    </font>
    <font>
      <sz val="11"/>
      <color theme="0"/>
      <name val="Calibri"/>
      <family val="2"/>
      <scheme val="minor"/>
    </font>
    <font>
      <b/>
      <sz val="12"/>
      <color theme="0"/>
      <name val="Times New Roman"/>
      <family val="1"/>
    </font>
    <font>
      <b/>
      <sz val="48"/>
      <name val="Times New Roman"/>
      <family val="1"/>
    </font>
    <font>
      <sz val="8"/>
      <color theme="0"/>
      <name val="Times New Roman"/>
      <family val="1"/>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style="thin">
        <color indexed="23"/>
      </top>
      <bottom style="thin">
        <color indexed="23"/>
      </bottom>
      <diagonal/>
    </border>
  </borders>
  <cellStyleXfs count="19">
    <xf numFmtId="0" fontId="0" fillId="0" borderId="0"/>
    <xf numFmtId="0" fontId="5" fillId="0" borderId="0"/>
    <xf numFmtId="43" fontId="5" fillId="0" borderId="0" applyFont="0" applyFill="0" applyBorder="0" applyAlignment="0" applyProtection="0"/>
    <xf numFmtId="165" fontId="5" fillId="0" borderId="0" applyFont="0" applyFill="0" applyBorder="0" applyAlignment="0" applyProtection="0"/>
    <xf numFmtId="0" fontId="4" fillId="0" borderId="0"/>
    <xf numFmtId="43" fontId="5" fillId="0" borderId="0" applyFont="0" applyFill="0" applyBorder="0" applyAlignment="0" applyProtection="0"/>
    <xf numFmtId="166" fontId="5" fillId="0" borderId="0" applyFont="0" applyFill="0" applyBorder="0" applyAlignment="0" applyProtection="0"/>
    <xf numFmtId="43" fontId="8" fillId="0" borderId="0" applyFont="0" applyFill="0" applyBorder="0" applyAlignment="0" applyProtection="0"/>
    <xf numFmtId="0" fontId="6" fillId="0" borderId="0"/>
    <xf numFmtId="43" fontId="4" fillId="0" borderId="0" applyFont="0" applyFill="0" applyBorder="0" applyAlignment="0" applyProtection="0"/>
    <xf numFmtId="0" fontId="5" fillId="0" borderId="0"/>
    <xf numFmtId="43" fontId="5" fillId="0" borderId="0" applyFont="0" applyFill="0" applyBorder="0" applyAlignment="0" applyProtection="0"/>
    <xf numFmtId="166" fontId="5" fillId="0" borderId="0" applyFont="0" applyFill="0" applyBorder="0" applyAlignment="0" applyProtection="0"/>
    <xf numFmtId="43" fontId="26" fillId="0" borderId="0" applyFont="0" applyFill="0" applyBorder="0" applyAlignment="0" applyProtection="0"/>
    <xf numFmtId="0" fontId="29"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4" fillId="0" borderId="0" applyNumberFormat="0" applyFill="0" applyBorder="0" applyAlignment="0" applyProtection="0"/>
  </cellStyleXfs>
  <cellXfs count="128">
    <xf numFmtId="0" fontId="0" fillId="0" borderId="0" xfId="0"/>
    <xf numFmtId="0" fontId="2" fillId="0" borderId="0" xfId="0" applyFont="1" applyAlignment="1">
      <alignment vertical="center"/>
    </xf>
    <xf numFmtId="0" fontId="0" fillId="0" borderId="0" xfId="0" applyAlignment="1">
      <alignment vertical="center"/>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3" fillId="0" borderId="0" xfId="0" applyFont="1" applyAlignment="1" applyProtection="1">
      <alignment vertical="center"/>
      <protection locked="0"/>
    </xf>
    <xf numFmtId="0" fontId="9" fillId="0" borderId="0" xfId="0" applyFont="1" applyAlignment="1" applyProtection="1">
      <alignment vertical="center"/>
      <protection locked="0"/>
    </xf>
    <xf numFmtId="0" fontId="3" fillId="0" borderId="0" xfId="0" applyFont="1" applyAlignment="1">
      <alignment horizontal="left" vertical="center"/>
    </xf>
    <xf numFmtId="49" fontId="14" fillId="0" borderId="0" xfId="0" applyNumberFormat="1" applyFont="1" applyAlignment="1" applyProtection="1">
      <alignment horizontal="center" vertical="center"/>
      <protection locked="0"/>
    </xf>
    <xf numFmtId="0" fontId="22" fillId="0" borderId="0" xfId="0" applyFont="1" applyAlignment="1">
      <alignment horizontal="left"/>
    </xf>
    <xf numFmtId="0" fontId="22" fillId="0" borderId="0" xfId="0" applyFont="1"/>
    <xf numFmtId="0" fontId="11" fillId="0" borderId="0" xfId="0" applyFont="1" applyAlignment="1">
      <alignment horizontal="left" vertical="top" wrapText="1"/>
    </xf>
    <xf numFmtId="0" fontId="11" fillId="0" borderId="0" xfId="0" applyFont="1" applyAlignment="1">
      <alignment horizontal="right"/>
    </xf>
    <xf numFmtId="0" fontId="11" fillId="0" borderId="0" xfId="0" applyFont="1" applyAlignment="1">
      <alignment horizontal="center"/>
    </xf>
    <xf numFmtId="41" fontId="10" fillId="0" borderId="0" xfId="0" applyNumberFormat="1" applyFont="1" applyAlignment="1" applyProtection="1">
      <alignment vertical="center"/>
      <protection locked="0"/>
    </xf>
    <xf numFmtId="41" fontId="18" fillId="0" borderId="0" xfId="0" applyNumberFormat="1" applyFont="1" applyAlignment="1" applyProtection="1">
      <alignment vertical="center"/>
      <protection locked="0"/>
    </xf>
    <xf numFmtId="41" fontId="10" fillId="0" borderId="0" xfId="0" applyNumberFormat="1" applyFont="1" applyAlignment="1" applyProtection="1">
      <alignment horizontal="right" vertical="center"/>
      <protection locked="0"/>
    </xf>
    <xf numFmtId="0" fontId="11" fillId="2" borderId="0" xfId="0" applyFont="1" applyFill="1" applyAlignment="1">
      <alignment horizontal="left"/>
    </xf>
    <xf numFmtId="0" fontId="2" fillId="0" borderId="0" xfId="0" applyFont="1"/>
    <xf numFmtId="41" fontId="2" fillId="0" borderId="0" xfId="0" applyNumberFormat="1" applyFont="1"/>
    <xf numFmtId="41" fontId="2" fillId="0" borderId="0" xfId="0" applyNumberFormat="1" applyFont="1" applyAlignment="1">
      <alignment horizontal="left" vertical="center" indent="5"/>
    </xf>
    <xf numFmtId="0" fontId="3" fillId="0" borderId="0" xfId="0" applyFont="1" applyAlignment="1">
      <alignment horizontal="left" vertical="top"/>
    </xf>
    <xf numFmtId="0" fontId="2" fillId="0" borderId="0" xfId="0" applyFont="1" applyAlignment="1">
      <alignment vertical="center" wrapText="1"/>
    </xf>
    <xf numFmtId="0" fontId="2" fillId="0" borderId="0" xfId="0" applyFont="1" applyAlignment="1">
      <alignment wrapText="1"/>
    </xf>
    <xf numFmtId="43" fontId="2" fillId="0" borderId="0" xfId="9" applyFont="1" applyBorder="1" applyAlignment="1"/>
    <xf numFmtId="41" fontId="3" fillId="0" borderId="0" xfId="0" applyNumberFormat="1" applyFont="1" applyAlignment="1">
      <alignment horizontal="left" vertical="center"/>
    </xf>
    <xf numFmtId="0" fontId="14" fillId="0" borderId="0" xfId="0" applyFont="1" applyAlignment="1">
      <alignment horizontal="center" vertical="center"/>
    </xf>
    <xf numFmtId="169" fontId="10" fillId="0" borderId="0" xfId="9" applyNumberFormat="1" applyFont="1" applyFill="1" applyAlignment="1" applyProtection="1">
      <alignment vertical="center"/>
      <protection locked="0"/>
    </xf>
    <xf numFmtId="0" fontId="3"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0" fillId="0" borderId="0" xfId="0" applyProtection="1">
      <protection locked="0"/>
    </xf>
    <xf numFmtId="173" fontId="2" fillId="0" borderId="0" xfId="0" applyNumberFormat="1" applyFont="1"/>
    <xf numFmtId="41" fontId="12" fillId="0" borderId="0" xfId="0" applyNumberFormat="1" applyFont="1" applyAlignment="1">
      <alignment vertical="center"/>
    </xf>
    <xf numFmtId="0" fontId="22" fillId="0" borderId="0" xfId="0" applyFont="1" applyAlignment="1">
      <alignment horizontal="left" vertical="center" wrapText="1"/>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41" fontId="2" fillId="0" borderId="0" xfId="0" applyNumberFormat="1" applyFont="1" applyAlignment="1" applyProtection="1">
      <alignment horizontal="left" vertical="center" indent="5"/>
      <protection locked="0"/>
    </xf>
    <xf numFmtId="41" fontId="3" fillId="0" borderId="0" xfId="0" applyNumberFormat="1" applyFont="1" applyAlignment="1" applyProtection="1">
      <alignment vertical="center"/>
      <protection locked="0"/>
    </xf>
    <xf numFmtId="0" fontId="31" fillId="0" borderId="0" xfId="0" applyFont="1" applyAlignment="1" applyProtection="1">
      <alignment vertical="center"/>
      <protection locked="0"/>
    </xf>
    <xf numFmtId="0" fontId="30" fillId="0" borderId="0" xfId="0" applyFont="1" applyAlignment="1" applyProtection="1">
      <alignment horizontal="center"/>
      <protection locked="0"/>
    </xf>
    <xf numFmtId="41" fontId="15" fillId="0" borderId="0" xfId="0" applyNumberFormat="1" applyFont="1" applyAlignment="1" applyProtection="1">
      <alignment vertical="center"/>
      <protection locked="0"/>
    </xf>
    <xf numFmtId="0" fontId="27" fillId="0" borderId="0" xfId="0" applyFont="1" applyProtection="1">
      <protection locked="0"/>
    </xf>
    <xf numFmtId="0" fontId="17" fillId="0" borderId="0" xfId="0" applyFont="1" applyAlignment="1" applyProtection="1">
      <alignment vertical="center"/>
      <protection locked="0"/>
    </xf>
    <xf numFmtId="2" fontId="16" fillId="0" borderId="0" xfId="0" applyNumberFormat="1" applyFont="1" applyAlignment="1" applyProtection="1">
      <alignment horizontal="center" vertical="center"/>
      <protection locked="0"/>
    </xf>
    <xf numFmtId="169" fontId="10" fillId="0" borderId="0" xfId="9" applyNumberFormat="1" applyFont="1" applyFill="1" applyAlignment="1" applyProtection="1">
      <alignment vertical="center"/>
    </xf>
    <xf numFmtId="0" fontId="13" fillId="0" borderId="0" xfId="0" applyFont="1" applyAlignment="1" applyProtection="1">
      <alignment horizontal="left"/>
      <protection locked="0"/>
    </xf>
    <xf numFmtId="43" fontId="23" fillId="0" borderId="0" xfId="9" applyFont="1" applyFill="1" applyAlignment="1" applyProtection="1">
      <alignment horizontal="left"/>
      <protection locked="0"/>
    </xf>
    <xf numFmtId="169" fontId="22" fillId="0" borderId="0" xfId="9" applyNumberFormat="1" applyFont="1" applyFill="1" applyAlignment="1" applyProtection="1">
      <alignment horizontal="left"/>
      <protection locked="0"/>
    </xf>
    <xf numFmtId="169" fontId="22" fillId="0" borderId="0" xfId="9" applyNumberFormat="1" applyFont="1" applyFill="1" applyAlignment="1" applyProtection="1">
      <alignment horizontal="right"/>
      <protection locked="0"/>
    </xf>
    <xf numFmtId="43" fontId="22" fillId="0" borderId="0" xfId="9" applyFont="1" applyFill="1" applyAlignment="1" applyProtection="1">
      <alignment horizontal="right"/>
      <protection locked="0"/>
    </xf>
    <xf numFmtId="0" fontId="19" fillId="0" borderId="0" xfId="0" applyFont="1" applyAlignment="1" applyProtection="1">
      <alignment vertical="center"/>
      <protection locked="0"/>
    </xf>
    <xf numFmtId="0" fontId="20" fillId="0" borderId="0" xfId="0" applyFont="1" applyAlignment="1" applyProtection="1">
      <alignment vertical="center"/>
      <protection locked="0"/>
    </xf>
    <xf numFmtId="0" fontId="10" fillId="0" borderId="0" xfId="1" applyFont="1" applyAlignment="1" applyProtection="1">
      <alignment vertical="center"/>
      <protection locked="0"/>
    </xf>
    <xf numFmtId="41" fontId="0" fillId="0" borderId="0" xfId="0" applyNumberFormat="1" applyProtection="1">
      <protection locked="0"/>
    </xf>
    <xf numFmtId="0" fontId="5" fillId="0" borderId="0" xfId="1" applyAlignment="1" applyProtection="1">
      <alignment vertical="center"/>
      <protection locked="0"/>
    </xf>
    <xf numFmtId="0" fontId="2" fillId="0" borderId="0" xfId="0" applyFont="1" applyAlignment="1" applyProtection="1">
      <alignment horizontal="right" vertical="center"/>
      <protection locked="0"/>
    </xf>
    <xf numFmtId="43" fontId="10" fillId="0" borderId="0" xfId="0" applyNumberFormat="1" applyFont="1" applyAlignment="1" applyProtection="1">
      <alignment vertical="center"/>
      <protection locked="0"/>
    </xf>
    <xf numFmtId="3" fontId="10" fillId="0" borderId="0" xfId="0" applyNumberFormat="1" applyFont="1" applyAlignment="1" applyProtection="1">
      <alignment vertical="center"/>
      <protection locked="0"/>
    </xf>
    <xf numFmtId="1" fontId="16" fillId="0" borderId="0" xfId="0" applyNumberFormat="1" applyFont="1" applyAlignment="1" applyProtection="1">
      <alignment horizontal="center" vertical="center"/>
      <protection locked="0"/>
    </xf>
    <xf numFmtId="0" fontId="17" fillId="0" borderId="0" xfId="0" applyFont="1" applyAlignment="1" applyProtection="1">
      <alignment horizontal="center" vertical="center"/>
      <protection locked="0"/>
    </xf>
    <xf numFmtId="49" fontId="30" fillId="0" borderId="0" xfId="0" applyNumberFormat="1" applyFont="1" applyAlignment="1" applyProtection="1">
      <alignment horizontal="center" vertical="center"/>
      <protection locked="0"/>
    </xf>
    <xf numFmtId="49" fontId="30" fillId="0" borderId="0" xfId="0" applyNumberFormat="1" applyFont="1" applyAlignment="1" applyProtection="1">
      <alignment vertical="center"/>
      <protection locked="0"/>
    </xf>
    <xf numFmtId="0" fontId="33" fillId="0" borderId="2" xfId="0" applyFont="1" applyBorder="1" applyAlignment="1" applyProtection="1">
      <alignment horizontal="right" vertical="center"/>
      <protection locked="0"/>
    </xf>
    <xf numFmtId="0" fontId="33" fillId="0" borderId="2" xfId="0" applyFont="1" applyBorder="1" applyAlignment="1" applyProtection="1">
      <alignment horizontal="left" vertical="center"/>
      <protection locked="0"/>
    </xf>
    <xf numFmtId="0" fontId="30" fillId="0" borderId="0" xfId="0" applyFont="1" applyAlignment="1" applyProtection="1">
      <alignment vertical="center"/>
      <protection locked="0"/>
    </xf>
    <xf numFmtId="1" fontId="33" fillId="0" borderId="1" xfId="0" applyNumberFormat="1" applyFont="1" applyBorder="1" applyAlignment="1" applyProtection="1">
      <alignment vertical="center"/>
      <protection locked="0"/>
    </xf>
    <xf numFmtId="1" fontId="33" fillId="0" borderId="0" xfId="0" applyNumberFormat="1" applyFont="1" applyAlignment="1" applyProtection="1">
      <alignment vertical="center"/>
      <protection locked="0"/>
    </xf>
    <xf numFmtId="0" fontId="33" fillId="0" borderId="0" xfId="0" applyFont="1" applyAlignment="1" applyProtection="1">
      <alignment horizontal="left" vertical="center"/>
      <protection locked="0"/>
    </xf>
    <xf numFmtId="41" fontId="15" fillId="0" borderId="0" xfId="0" applyNumberFormat="1" applyFont="1" applyProtection="1">
      <protection locked="0"/>
    </xf>
    <xf numFmtId="169" fontId="3" fillId="0" borderId="0" xfId="0" applyNumberFormat="1" applyFont="1" applyAlignment="1" applyProtection="1">
      <alignment vertical="center"/>
      <protection locked="0"/>
    </xf>
    <xf numFmtId="41" fontId="7" fillId="2" borderId="0" xfId="0" applyNumberFormat="1" applyFont="1" applyFill="1" applyAlignment="1">
      <alignment vertical="center"/>
    </xf>
    <xf numFmtId="0" fontId="33" fillId="0" borderId="0" xfId="0" applyFont="1" applyAlignment="1" applyProtection="1">
      <alignment horizontal="right" vertical="center"/>
      <protection locked="0"/>
    </xf>
    <xf numFmtId="43" fontId="0" fillId="0" borderId="0" xfId="9" applyFont="1" applyAlignment="1" applyProtection="1">
      <alignment vertical="center"/>
      <protection locked="0"/>
    </xf>
    <xf numFmtId="0" fontId="12" fillId="2" borderId="0" xfId="0" applyFont="1" applyFill="1" applyAlignment="1">
      <alignment horizontal="center"/>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0" fillId="0" borderId="0" xfId="0" applyAlignment="1" applyProtection="1">
      <alignment horizontal="justify" vertical="center"/>
      <protection locked="0"/>
    </xf>
    <xf numFmtId="39" fontId="13" fillId="0" borderId="0" xfId="0" applyNumberFormat="1" applyFont="1" applyAlignment="1" applyProtection="1">
      <alignment vertical="center"/>
      <protection locked="0"/>
    </xf>
    <xf numFmtId="39" fontId="0" fillId="0" borderId="0" xfId="0" applyNumberFormat="1" applyAlignment="1" applyProtection="1">
      <alignment vertical="center"/>
      <protection locked="0"/>
    </xf>
    <xf numFmtId="0" fontId="30" fillId="0" borderId="0" xfId="0" applyFont="1" applyAlignment="1" applyProtection="1">
      <alignment horizontal="center" vertical="center"/>
      <protection locked="0"/>
    </xf>
    <xf numFmtId="41" fontId="0" fillId="0" borderId="0" xfId="0" applyNumberFormat="1" applyAlignment="1" applyProtection="1">
      <alignment horizontal="left" vertical="center"/>
      <protection locked="0"/>
    </xf>
    <xf numFmtId="41" fontId="0" fillId="0" borderId="0" xfId="0" applyNumberFormat="1" applyAlignment="1" applyProtection="1">
      <alignment horizontal="left" vertical="center" indent="5"/>
      <protection locked="0"/>
    </xf>
    <xf numFmtId="41" fontId="0" fillId="0" borderId="0" xfId="0" applyNumberFormat="1"/>
    <xf numFmtId="41" fontId="0" fillId="0" borderId="0" xfId="0" applyNumberFormat="1" applyAlignment="1">
      <alignment horizontal="left" vertical="center" indent="5"/>
    </xf>
    <xf numFmtId="0" fontId="13" fillId="0" borderId="0" xfId="0" applyFont="1" applyAlignment="1" applyProtection="1">
      <alignment horizontal="left" vertical="top"/>
      <protection locked="0"/>
    </xf>
    <xf numFmtId="41" fontId="0" fillId="0" borderId="0" xfId="0" applyNumberFormat="1" applyAlignment="1" applyProtection="1">
      <alignment vertical="center"/>
      <protection locked="0"/>
    </xf>
    <xf numFmtId="41" fontId="13" fillId="0" borderId="1" xfId="0" applyNumberFormat="1" applyFont="1" applyBorder="1" applyAlignment="1">
      <alignment vertical="center"/>
    </xf>
    <xf numFmtId="41" fontId="13" fillId="0" borderId="0" xfId="0" applyNumberFormat="1"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1" fontId="34" fillId="0" borderId="0" xfId="0" applyNumberFormat="1" applyFont="1" applyAlignment="1" applyProtection="1">
      <alignment horizontal="center" vertical="center"/>
      <protection locked="0"/>
    </xf>
    <xf numFmtId="0" fontId="0" fillId="0" borderId="0" xfId="0" applyAlignment="1">
      <alignment vertical="center" wrapText="1"/>
    </xf>
    <xf numFmtId="41" fontId="0" fillId="0" borderId="0" xfId="0" applyNumberFormat="1" applyAlignment="1">
      <alignment horizontal="left" vertical="center"/>
    </xf>
    <xf numFmtId="173" fontId="0" fillId="0" borderId="0" xfId="0" applyNumberFormat="1" applyAlignment="1">
      <alignment vertical="center"/>
    </xf>
    <xf numFmtId="169" fontId="0" fillId="0" borderId="0" xfId="9" applyNumberFormat="1" applyFont="1" applyFill="1" applyBorder="1" applyAlignment="1" applyProtection="1">
      <protection locked="0"/>
    </xf>
    <xf numFmtId="0" fontId="0" fillId="0" borderId="0" xfId="0" applyAlignment="1" applyProtection="1">
      <alignment wrapText="1"/>
      <protection locked="0"/>
    </xf>
    <xf numFmtId="169" fontId="0" fillId="0" borderId="0" xfId="9" applyNumberFormat="1" applyFont="1" applyFill="1" applyBorder="1" applyProtection="1">
      <protection locked="0"/>
    </xf>
    <xf numFmtId="169" fontId="0" fillId="0" borderId="0" xfId="9" applyNumberFormat="1" applyFont="1" applyFill="1" applyBorder="1" applyAlignment="1" applyProtection="1">
      <alignment vertical="center"/>
      <protection locked="0"/>
    </xf>
    <xf numFmtId="173" fontId="0" fillId="0" borderId="0" xfId="0" applyNumberFormat="1"/>
    <xf numFmtId="169" fontId="13" fillId="0" borderId="1" xfId="0" applyNumberFormat="1" applyFont="1" applyBorder="1" applyAlignment="1">
      <alignment vertical="center"/>
    </xf>
    <xf numFmtId="169" fontId="0" fillId="0" borderId="0" xfId="0" applyNumberFormat="1" applyAlignment="1" applyProtection="1">
      <alignment vertical="center"/>
      <protection locked="0"/>
    </xf>
    <xf numFmtId="0" fontId="0" fillId="0" borderId="0" xfId="0" applyAlignment="1" applyProtection="1">
      <alignment horizontal="justify" vertical="top"/>
      <protection locked="0"/>
    </xf>
    <xf numFmtId="169" fontId="13" fillId="0" borderId="0" xfId="0" applyNumberFormat="1" applyFont="1" applyAlignment="1" applyProtection="1">
      <alignment vertical="center"/>
      <protection locked="0"/>
    </xf>
    <xf numFmtId="169" fontId="0" fillId="0" borderId="0" xfId="0" applyNumberFormat="1" applyProtection="1">
      <protection locked="0"/>
    </xf>
    <xf numFmtId="169" fontId="0" fillId="0" borderId="0" xfId="9" applyNumberFormat="1" applyFont="1" applyFill="1" applyBorder="1" applyAlignment="1" applyProtection="1">
      <alignment vertical="center"/>
    </xf>
    <xf numFmtId="41" fontId="0" fillId="0" borderId="0" xfId="9" applyNumberFormat="1" applyFont="1" applyFill="1" applyBorder="1" applyAlignment="1" applyProtection="1">
      <alignment vertical="center"/>
      <protection locked="0"/>
    </xf>
    <xf numFmtId="169" fontId="15" fillId="0" borderId="0" xfId="9" applyNumberFormat="1" applyFont="1" applyFill="1" applyBorder="1" applyAlignment="1" applyProtection="1">
      <alignment vertical="center"/>
      <protection locked="0"/>
    </xf>
    <xf numFmtId="0" fontId="28" fillId="0" borderId="0" xfId="0" applyFont="1" applyAlignment="1" applyProtection="1">
      <alignment horizontal="left" vertical="center"/>
      <protection locked="0"/>
    </xf>
    <xf numFmtId="39" fontId="15" fillId="0" borderId="0" xfId="0" applyNumberFormat="1" applyFont="1" applyAlignment="1" applyProtection="1">
      <alignment vertical="center"/>
      <protection locked="0"/>
    </xf>
    <xf numFmtId="173" fontId="15" fillId="0" borderId="0" xfId="0" applyNumberFormat="1" applyFont="1" applyAlignment="1" applyProtection="1">
      <alignment vertical="center"/>
      <protection locked="0"/>
    </xf>
    <xf numFmtId="0" fontId="28"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164" fontId="15" fillId="0" borderId="0" xfId="0" applyNumberFormat="1" applyFont="1" applyAlignment="1" applyProtection="1">
      <alignment vertical="center"/>
      <protection locked="0"/>
    </xf>
    <xf numFmtId="0" fontId="1"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11" fillId="0" borderId="0" xfId="0" applyFont="1" applyAlignment="1">
      <alignment horizontal="center"/>
    </xf>
    <xf numFmtId="0" fontId="11"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vertical="center" wrapText="1"/>
    </xf>
    <xf numFmtId="1" fontId="34" fillId="0" borderId="0" xfId="0" applyNumberFormat="1" applyFont="1" applyFill="1" applyAlignment="1" applyProtection="1">
      <alignment horizontal="center" vertical="center"/>
      <protection locked="0"/>
    </xf>
    <xf numFmtId="0" fontId="30" fillId="0" borderId="0" xfId="0" applyFont="1" applyFill="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Alignment="1" applyProtection="1">
      <alignment vertical="center" wrapText="1"/>
      <protection locked="0"/>
    </xf>
  </cellXfs>
  <cellStyles count="19">
    <cellStyle name="Comma 2" xfId="16" xr:uid="{00000000-0005-0000-0000-000000000000}"/>
    <cellStyle name="Comma_Hoja de trabajo flujo 2007" xfId="7" xr:uid="{00000000-0005-0000-0000-000001000000}"/>
    <cellStyle name="Currency 2" xfId="15" xr:uid="{00000000-0005-0000-0000-000002000000}"/>
    <cellStyle name="Millares" xfId="9" builtinId="3"/>
    <cellStyle name="Millares 2" xfId="2" xr:uid="{00000000-0005-0000-0000-000004000000}"/>
    <cellStyle name="Millares 3" xfId="6" xr:uid="{00000000-0005-0000-0000-000005000000}"/>
    <cellStyle name="Millares 3 2" xfId="5" xr:uid="{00000000-0005-0000-0000-000006000000}"/>
    <cellStyle name="Millares 4" xfId="12" xr:uid="{00000000-0005-0000-0000-000007000000}"/>
    <cellStyle name="Millares 5" xfId="11" xr:uid="{00000000-0005-0000-0000-000008000000}"/>
    <cellStyle name="Millares 6" xfId="13" xr:uid="{00000000-0005-0000-0000-000009000000}"/>
    <cellStyle name="Millares 7" xfId="17" xr:uid="{00000000-0005-0000-0000-00000A000000}"/>
    <cellStyle name="Moneda 2" xfId="3" xr:uid="{00000000-0005-0000-0000-00000B000000}"/>
    <cellStyle name="Normal" xfId="0" builtinId="0"/>
    <cellStyle name="Normal 2" xfId="8" xr:uid="{00000000-0005-0000-0000-00000D000000}"/>
    <cellStyle name="Normal 2 2" xfId="1" xr:uid="{00000000-0005-0000-0000-00000E000000}"/>
    <cellStyle name="Normal 2 2 2" xfId="4" xr:uid="{00000000-0005-0000-0000-00000F000000}"/>
    <cellStyle name="Normal 3" xfId="10" xr:uid="{00000000-0005-0000-0000-000010000000}"/>
    <cellStyle name="Normal 4" xfId="14" xr:uid="{00000000-0005-0000-0000-000011000000}"/>
    <cellStyle name="Normal 5"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5"/>
  <sheetViews>
    <sheetView zoomScale="80" zoomScaleNormal="80" workbookViewId="0">
      <selection activeCell="C16" sqref="C16"/>
    </sheetView>
  </sheetViews>
  <sheetFormatPr baseColWidth="10" defaultColWidth="10.85546875" defaultRowHeight="15" x14ac:dyDescent="0.25"/>
  <cols>
    <col min="1" max="1" width="7.7109375" style="8" bestFit="1" customWidth="1"/>
    <col min="2" max="2" width="5.42578125" style="63" customWidth="1"/>
    <col min="3" max="3" width="46.140625" style="3" customWidth="1"/>
    <col min="4" max="4" width="14.42578125" style="4" customWidth="1"/>
    <col min="5" max="5" width="2.7109375" style="41" customWidth="1"/>
    <col min="6" max="6" width="13.85546875" style="59" customWidth="1"/>
    <col min="7" max="7" width="4.42578125" style="41" customWidth="1"/>
    <col min="8" max="8" width="10.85546875" style="32"/>
    <col min="9" max="9" width="12.5703125" style="32" hidden="1" customWidth="1"/>
    <col min="10" max="10" width="44.42578125" style="32" hidden="1" customWidth="1"/>
    <col min="11" max="16384" width="10.85546875" style="32"/>
  </cols>
  <sheetData>
    <row r="1" spans="1:9" ht="6" customHeight="1" x14ac:dyDescent="0.25"/>
    <row r="2" spans="1:9" x14ac:dyDescent="0.25">
      <c r="C2" s="37" t="s">
        <v>47</v>
      </c>
      <c r="D2" s="72">
        <f>SUM(D13:D156)</f>
        <v>1.8742866814136505E-8</v>
      </c>
      <c r="F2" s="72">
        <f>SUM(F13:F156)</f>
        <v>-1.0000017355196178E-2</v>
      </c>
    </row>
    <row r="3" spans="1:9" ht="12" hidden="1" customHeight="1" x14ac:dyDescent="0.25">
      <c r="C3" s="37"/>
      <c r="D3" s="14">
        <v>-3909049.0700000003</v>
      </c>
      <c r="F3" s="14">
        <v>-5789280.7725000177</v>
      </c>
    </row>
    <row r="4" spans="1:9" ht="6" customHeight="1" x14ac:dyDescent="0.25">
      <c r="D4" s="14"/>
      <c r="F4" s="14"/>
    </row>
    <row r="5" spans="1:9" ht="15.75" x14ac:dyDescent="0.25">
      <c r="B5" s="116" t="s">
        <v>48</v>
      </c>
      <c r="C5" s="116"/>
      <c r="D5" s="116"/>
      <c r="E5" s="116"/>
      <c r="F5" s="116"/>
    </row>
    <row r="6" spans="1:9" ht="15.75" x14ac:dyDescent="0.25">
      <c r="B6" s="40"/>
      <c r="C6" s="116" t="s">
        <v>50</v>
      </c>
      <c r="D6" s="116"/>
      <c r="E6" s="116"/>
      <c r="F6" s="116"/>
    </row>
    <row r="7" spans="1:9" ht="15.75" x14ac:dyDescent="0.25">
      <c r="B7" s="40"/>
      <c r="C7" s="116" t="s">
        <v>295</v>
      </c>
      <c r="D7" s="116"/>
      <c r="E7" s="116"/>
      <c r="F7" s="116"/>
    </row>
    <row r="8" spans="1:9" ht="15.75" x14ac:dyDescent="0.25">
      <c r="B8" s="40"/>
      <c r="C8" s="116" t="s">
        <v>0</v>
      </c>
      <c r="D8" s="116"/>
      <c r="E8" s="116"/>
      <c r="F8" s="116"/>
    </row>
    <row r="9" spans="1:9" x14ac:dyDescent="0.25">
      <c r="D9" s="42"/>
      <c r="F9" s="42"/>
    </row>
    <row r="10" spans="1:9" x14ac:dyDescent="0.25">
      <c r="C10" s="28"/>
    </row>
    <row r="11" spans="1:9" x14ac:dyDescent="0.25">
      <c r="A11" s="61" t="s">
        <v>51</v>
      </c>
      <c r="C11" s="5" t="s">
        <v>52</v>
      </c>
      <c r="D11" s="60">
        <v>2022</v>
      </c>
      <c r="F11" s="60">
        <v>2021</v>
      </c>
      <c r="I11" s="43" t="s">
        <v>283</v>
      </c>
    </row>
    <row r="12" spans="1:9" x14ac:dyDescent="0.25">
      <c r="A12" s="8" t="s">
        <v>53</v>
      </c>
      <c r="C12" s="44" t="s">
        <v>54</v>
      </c>
      <c r="D12" s="45"/>
      <c r="E12" s="41" t="s">
        <v>260</v>
      </c>
      <c r="F12" s="60"/>
      <c r="G12" s="41" t="s">
        <v>260</v>
      </c>
      <c r="H12" s="31"/>
    </row>
    <row r="13" spans="1:9" x14ac:dyDescent="0.25">
      <c r="A13" s="8" t="s">
        <v>55</v>
      </c>
      <c r="B13" s="63" t="s">
        <v>55</v>
      </c>
      <c r="C13" s="4" t="s">
        <v>56</v>
      </c>
      <c r="D13" s="27">
        <v>0</v>
      </c>
      <c r="E13" s="41">
        <v>1</v>
      </c>
      <c r="F13" s="27">
        <v>50000</v>
      </c>
      <c r="G13" s="41">
        <v>1</v>
      </c>
      <c r="I13" s="47" t="s">
        <v>279</v>
      </c>
    </row>
    <row r="14" spans="1:9" ht="15.75" x14ac:dyDescent="0.25">
      <c r="A14" s="8" t="s">
        <v>55</v>
      </c>
      <c r="B14" s="63" t="s">
        <v>55</v>
      </c>
      <c r="C14" s="4" t="s">
        <v>57</v>
      </c>
      <c r="D14" s="27">
        <v>51799184.349999994</v>
      </c>
      <c r="E14" s="41">
        <v>1</v>
      </c>
      <c r="F14" s="27">
        <v>41905198.000000007</v>
      </c>
      <c r="G14" s="41">
        <v>1</v>
      </c>
      <c r="I14" s="48" t="s">
        <v>280</v>
      </c>
    </row>
    <row r="15" spans="1:9" x14ac:dyDescent="0.25">
      <c r="A15" s="8" t="s">
        <v>58</v>
      </c>
      <c r="C15" s="4" t="s">
        <v>59</v>
      </c>
      <c r="D15" s="27"/>
      <c r="E15" s="41" t="s">
        <v>294</v>
      </c>
      <c r="F15" s="27"/>
      <c r="G15" s="41" t="s">
        <v>294</v>
      </c>
    </row>
    <row r="16" spans="1:9" x14ac:dyDescent="0.25">
      <c r="A16" s="8" t="s">
        <v>60</v>
      </c>
      <c r="C16" s="4" t="s">
        <v>61</v>
      </c>
      <c r="D16" s="27">
        <v>285566.97200000001</v>
      </c>
      <c r="E16" s="41">
        <v>1</v>
      </c>
      <c r="F16" s="27">
        <v>213992.95999999999</v>
      </c>
      <c r="G16" s="41">
        <v>1</v>
      </c>
      <c r="I16" s="47" t="s">
        <v>281</v>
      </c>
    </row>
    <row r="17" spans="1:10" x14ac:dyDescent="0.25">
      <c r="A17" s="8" t="s">
        <v>62</v>
      </c>
      <c r="C17" s="4" t="s">
        <v>63</v>
      </c>
      <c r="D17" s="27">
        <v>695865.40833333333</v>
      </c>
      <c r="E17" s="41">
        <v>1</v>
      </c>
      <c r="F17" s="27">
        <v>621952.27166666661</v>
      </c>
      <c r="G17" s="41">
        <v>1</v>
      </c>
      <c r="I17" s="47" t="s">
        <v>282</v>
      </c>
    </row>
    <row r="18" spans="1:10" x14ac:dyDescent="0.25">
      <c r="A18" s="8" t="s">
        <v>64</v>
      </c>
      <c r="C18" s="4" t="s">
        <v>65</v>
      </c>
      <c r="D18" s="27">
        <v>22396338.98</v>
      </c>
      <c r="E18" s="41">
        <v>1</v>
      </c>
      <c r="F18" s="27">
        <v>21360225.359999996</v>
      </c>
      <c r="G18" s="41">
        <v>1</v>
      </c>
    </row>
    <row r="19" spans="1:10" x14ac:dyDescent="0.25">
      <c r="A19" s="8" t="s">
        <v>64</v>
      </c>
      <c r="C19" s="4" t="s">
        <v>66</v>
      </c>
      <c r="D19" s="27">
        <v>-17918156.959999997</v>
      </c>
      <c r="E19" s="41">
        <v>1</v>
      </c>
      <c r="F19" s="27">
        <v>-16375423.59</v>
      </c>
      <c r="G19" s="41">
        <v>1</v>
      </c>
    </row>
    <row r="20" spans="1:10" x14ac:dyDescent="0.25">
      <c r="A20" s="8" t="s">
        <v>67</v>
      </c>
      <c r="C20" s="4" t="s">
        <v>68</v>
      </c>
      <c r="D20" s="27"/>
      <c r="E20" s="41" t="s">
        <v>294</v>
      </c>
      <c r="F20" s="27"/>
      <c r="G20" s="41">
        <v>1</v>
      </c>
      <c r="I20" s="47" t="s">
        <v>274</v>
      </c>
    </row>
    <row r="21" spans="1:10" x14ac:dyDescent="0.25">
      <c r="A21" s="8" t="s">
        <v>67</v>
      </c>
      <c r="C21" s="4" t="s">
        <v>69</v>
      </c>
      <c r="D21" s="27"/>
      <c r="E21" s="41" t="s">
        <v>294</v>
      </c>
      <c r="F21" s="27"/>
      <c r="G21" s="41">
        <v>1</v>
      </c>
      <c r="I21" s="32" t="s">
        <v>275</v>
      </c>
    </row>
    <row r="22" spans="1:10" ht="15.75" x14ac:dyDescent="0.25">
      <c r="C22" s="4"/>
      <c r="D22" s="27"/>
      <c r="E22" s="41" t="s">
        <v>260</v>
      </c>
      <c r="F22" s="27"/>
      <c r="G22" s="41" t="s">
        <v>260</v>
      </c>
      <c r="I22" s="49"/>
      <c r="J22" s="32" t="s">
        <v>278</v>
      </c>
    </row>
    <row r="23" spans="1:10" ht="15.75" x14ac:dyDescent="0.25">
      <c r="A23" s="8" t="s">
        <v>53</v>
      </c>
      <c r="C23" s="6" t="s">
        <v>70</v>
      </c>
      <c r="D23" s="27"/>
      <c r="E23" s="41" t="s">
        <v>260</v>
      </c>
      <c r="F23" s="14"/>
      <c r="G23" s="41" t="s">
        <v>260</v>
      </c>
      <c r="I23" s="49"/>
      <c r="J23" s="32" t="s">
        <v>276</v>
      </c>
    </row>
    <row r="24" spans="1:10" ht="15.75" x14ac:dyDescent="0.25">
      <c r="A24" s="8" t="s">
        <v>71</v>
      </c>
      <c r="C24" s="4" t="s">
        <v>72</v>
      </c>
      <c r="D24" s="27">
        <v>-15573708.390000001</v>
      </c>
      <c r="E24" s="41">
        <v>1</v>
      </c>
      <c r="F24" s="27">
        <v>-9656895.9199999981</v>
      </c>
      <c r="G24" s="41">
        <v>1</v>
      </c>
      <c r="I24" s="49"/>
      <c r="J24" s="32" t="s">
        <v>277</v>
      </c>
    </row>
    <row r="25" spans="1:10" ht="15.75" x14ac:dyDescent="0.25">
      <c r="A25" s="8" t="s">
        <v>73</v>
      </c>
      <c r="C25" s="4" t="s">
        <v>74</v>
      </c>
      <c r="D25" s="27">
        <v>0</v>
      </c>
      <c r="E25" s="41" t="s">
        <v>294</v>
      </c>
      <c r="F25" s="27">
        <v>0</v>
      </c>
      <c r="G25" s="41">
        <v>1</v>
      </c>
      <c r="I25" s="49"/>
    </row>
    <row r="26" spans="1:10" ht="15.75" x14ac:dyDescent="0.25">
      <c r="C26" s="4"/>
      <c r="D26" s="14"/>
      <c r="E26" s="41" t="s">
        <v>260</v>
      </c>
      <c r="F26" s="14"/>
      <c r="G26" s="41" t="s">
        <v>260</v>
      </c>
      <c r="I26" s="49"/>
    </row>
    <row r="27" spans="1:10" x14ac:dyDescent="0.25">
      <c r="A27" s="8" t="s">
        <v>53</v>
      </c>
      <c r="C27" s="6" t="s">
        <v>75</v>
      </c>
      <c r="D27" s="27"/>
      <c r="E27" s="41" t="s">
        <v>260</v>
      </c>
      <c r="F27" s="14"/>
      <c r="G27" s="41" t="s">
        <v>260</v>
      </c>
      <c r="I27" s="47" t="s">
        <v>273</v>
      </c>
    </row>
    <row r="28" spans="1:10" x14ac:dyDescent="0.25">
      <c r="A28" s="8" t="s">
        <v>76</v>
      </c>
      <c r="C28" s="4" t="s">
        <v>77</v>
      </c>
      <c r="D28" s="27">
        <v>-34323787.620333314</v>
      </c>
      <c r="E28" s="41">
        <v>1</v>
      </c>
      <c r="F28" s="14">
        <v>-30939658.09</v>
      </c>
      <c r="G28" s="41">
        <v>1</v>
      </c>
      <c r="J28" s="32" t="s">
        <v>284</v>
      </c>
    </row>
    <row r="29" spans="1:10" ht="15.75" x14ac:dyDescent="0.25">
      <c r="A29" s="8" t="s">
        <v>78</v>
      </c>
      <c r="C29" s="4" t="s">
        <v>3</v>
      </c>
      <c r="D29" s="14"/>
      <c r="E29" s="41" t="s">
        <v>260</v>
      </c>
      <c r="F29" s="14"/>
      <c r="G29" s="41" t="s">
        <v>260</v>
      </c>
      <c r="I29" s="50"/>
      <c r="J29" s="32" t="s">
        <v>285</v>
      </c>
    </row>
    <row r="30" spans="1:10" ht="15.75" x14ac:dyDescent="0.25">
      <c r="A30" s="62"/>
      <c r="C30" s="36" t="s">
        <v>79</v>
      </c>
      <c r="D30" s="14"/>
      <c r="E30" s="41" t="s">
        <v>260</v>
      </c>
      <c r="F30" s="14"/>
      <c r="G30" s="41" t="s">
        <v>260</v>
      </c>
      <c r="I30" s="50"/>
    </row>
    <row r="31" spans="1:10" ht="15.75" x14ac:dyDescent="0.25">
      <c r="A31" s="62"/>
      <c r="C31" s="36"/>
      <c r="D31" s="42"/>
      <c r="E31" s="41" t="s">
        <v>260</v>
      </c>
      <c r="F31" s="15"/>
      <c r="G31" s="41" t="s">
        <v>260</v>
      </c>
      <c r="I31" s="50"/>
    </row>
    <row r="32" spans="1:10" ht="15.75" x14ac:dyDescent="0.25">
      <c r="A32" s="62" t="s">
        <v>53</v>
      </c>
      <c r="C32" s="6" t="s">
        <v>80</v>
      </c>
      <c r="D32" s="14"/>
      <c r="E32" s="41" t="s">
        <v>260</v>
      </c>
      <c r="F32" s="15"/>
      <c r="G32" s="41" t="s">
        <v>260</v>
      </c>
      <c r="I32" s="50"/>
    </row>
    <row r="33" spans="1:9" ht="15.75" x14ac:dyDescent="0.25">
      <c r="A33" s="8" t="s">
        <v>81</v>
      </c>
      <c r="C33" s="6" t="s">
        <v>82</v>
      </c>
      <c r="D33" s="27">
        <v>-73486953.600000009</v>
      </c>
      <c r="E33" s="41">
        <v>1</v>
      </c>
      <c r="F33" s="14">
        <v>-68135489.430000007</v>
      </c>
      <c r="G33" s="41">
        <v>1</v>
      </c>
      <c r="I33" s="50"/>
    </row>
    <row r="34" spans="1:9" x14ac:dyDescent="0.25">
      <c r="A34" s="62"/>
      <c r="C34" s="36"/>
      <c r="D34" s="15"/>
      <c r="E34" s="41" t="s">
        <v>260</v>
      </c>
      <c r="F34" s="15"/>
      <c r="G34" s="41" t="s">
        <v>260</v>
      </c>
    </row>
    <row r="35" spans="1:9" ht="15.75" x14ac:dyDescent="0.25">
      <c r="A35" s="62" t="s">
        <v>53</v>
      </c>
      <c r="C35" s="6" t="s">
        <v>83</v>
      </c>
      <c r="D35" s="15"/>
      <c r="E35" s="41" t="s">
        <v>260</v>
      </c>
      <c r="F35" s="15"/>
      <c r="G35" s="41" t="s">
        <v>260</v>
      </c>
      <c r="I35" s="51"/>
    </row>
    <row r="36" spans="1:9" ht="15.75" x14ac:dyDescent="0.25">
      <c r="A36" s="62"/>
      <c r="C36" s="52" t="s">
        <v>84</v>
      </c>
      <c r="D36" s="42"/>
      <c r="E36" s="41" t="s">
        <v>260</v>
      </c>
      <c r="F36" s="15"/>
      <c r="G36" s="41" t="s">
        <v>260</v>
      </c>
      <c r="I36" s="51"/>
    </row>
    <row r="37" spans="1:9" ht="15.75" x14ac:dyDescent="0.25">
      <c r="A37" s="62"/>
      <c r="C37" s="53" t="s">
        <v>85</v>
      </c>
      <c r="D37" s="42"/>
      <c r="E37" s="41" t="s">
        <v>260</v>
      </c>
      <c r="F37" s="15"/>
      <c r="G37" s="41" t="s">
        <v>260</v>
      </c>
      <c r="I37" s="51"/>
    </row>
    <row r="38" spans="1:9" ht="15.75" x14ac:dyDescent="0.25">
      <c r="A38" s="8" t="s">
        <v>86</v>
      </c>
      <c r="B38" s="63" t="s">
        <v>87</v>
      </c>
      <c r="C38" s="4" t="s">
        <v>88</v>
      </c>
      <c r="D38" s="27">
        <v>29556442.620000005</v>
      </c>
      <c r="E38" s="41">
        <v>1</v>
      </c>
      <c r="F38" s="14">
        <v>29283727.680000003</v>
      </c>
      <c r="G38" s="41">
        <v>1</v>
      </c>
      <c r="I38" s="51"/>
    </row>
    <row r="39" spans="1:9" ht="15.75" x14ac:dyDescent="0.25">
      <c r="A39" s="8" t="s">
        <v>86</v>
      </c>
      <c r="B39" s="63" t="s">
        <v>89</v>
      </c>
      <c r="C39" s="4" t="s">
        <v>90</v>
      </c>
      <c r="D39" s="27">
        <v>1008606</v>
      </c>
      <c r="E39" s="41">
        <v>1</v>
      </c>
      <c r="F39" s="14">
        <v>948131.66999999993</v>
      </c>
      <c r="G39" s="41">
        <v>1</v>
      </c>
      <c r="I39" s="51"/>
    </row>
    <row r="40" spans="1:9" ht="15.75" x14ac:dyDescent="0.25">
      <c r="A40" s="8" t="s">
        <v>86</v>
      </c>
      <c r="B40" s="63" t="s">
        <v>64</v>
      </c>
      <c r="C40" s="4" t="s">
        <v>91</v>
      </c>
      <c r="D40" s="27">
        <v>52800</v>
      </c>
      <c r="E40" s="41">
        <v>1</v>
      </c>
      <c r="F40" s="14">
        <v>1602187.76</v>
      </c>
      <c r="G40" s="41">
        <v>1</v>
      </c>
      <c r="I40" s="51"/>
    </row>
    <row r="41" spans="1:9" ht="15.75" x14ac:dyDescent="0.25">
      <c r="A41" s="8" t="s">
        <v>86</v>
      </c>
      <c r="B41" s="63" t="s">
        <v>67</v>
      </c>
      <c r="C41" s="4" t="s">
        <v>92</v>
      </c>
      <c r="D41" s="27">
        <v>2618995.59</v>
      </c>
      <c r="E41" s="41">
        <v>1</v>
      </c>
      <c r="F41" s="14">
        <v>2698318.15</v>
      </c>
      <c r="G41" s="41">
        <v>1</v>
      </c>
      <c r="I41" s="51"/>
    </row>
    <row r="42" spans="1:9" ht="15.75" x14ac:dyDescent="0.25">
      <c r="A42" s="8" t="s">
        <v>86</v>
      </c>
      <c r="B42" s="64" t="s">
        <v>93</v>
      </c>
      <c r="C42" s="4" t="s">
        <v>94</v>
      </c>
      <c r="D42" s="27">
        <v>4060.91</v>
      </c>
      <c r="E42" s="41">
        <v>1</v>
      </c>
      <c r="F42" s="14">
        <v>1185198.24</v>
      </c>
      <c r="G42" s="41">
        <v>1</v>
      </c>
      <c r="I42" s="51"/>
    </row>
    <row r="43" spans="1:9" ht="15.75" x14ac:dyDescent="0.25">
      <c r="A43" s="8" t="s">
        <v>86</v>
      </c>
      <c r="B43" s="63" t="s">
        <v>95</v>
      </c>
      <c r="C43" s="4" t="s">
        <v>96</v>
      </c>
      <c r="D43" s="27">
        <v>0</v>
      </c>
      <c r="E43" s="41" t="s">
        <v>294</v>
      </c>
      <c r="F43" s="14">
        <v>0</v>
      </c>
      <c r="G43" s="41" t="s">
        <v>294</v>
      </c>
      <c r="I43" s="51"/>
    </row>
    <row r="44" spans="1:9" ht="15.75" x14ac:dyDescent="0.25">
      <c r="A44" s="62"/>
      <c r="C44" s="53" t="s">
        <v>97</v>
      </c>
      <c r="D44" s="27">
        <v>0</v>
      </c>
      <c r="E44" s="41" t="s">
        <v>260</v>
      </c>
      <c r="F44" s="15">
        <v>0</v>
      </c>
      <c r="G44" s="41" t="s">
        <v>260</v>
      </c>
      <c r="I44" s="51"/>
    </row>
    <row r="45" spans="1:9" ht="15.75" x14ac:dyDescent="0.25">
      <c r="A45" s="8" t="s">
        <v>86</v>
      </c>
      <c r="B45" s="63" t="s">
        <v>98</v>
      </c>
      <c r="C45" s="4" t="s">
        <v>99</v>
      </c>
      <c r="D45" s="27">
        <v>31586.35</v>
      </c>
      <c r="E45" s="41">
        <v>1</v>
      </c>
      <c r="F45" s="14">
        <v>129927.3</v>
      </c>
      <c r="G45" s="41">
        <v>1</v>
      </c>
      <c r="I45" s="51"/>
    </row>
    <row r="46" spans="1:9" ht="15.75" x14ac:dyDescent="0.25">
      <c r="A46" s="8" t="s">
        <v>86</v>
      </c>
      <c r="B46" s="63" t="s">
        <v>71</v>
      </c>
      <c r="C46" s="4" t="s">
        <v>100</v>
      </c>
      <c r="D46" s="27">
        <v>830250</v>
      </c>
      <c r="E46" s="41">
        <v>1</v>
      </c>
      <c r="F46" s="14">
        <v>675000</v>
      </c>
      <c r="G46" s="41">
        <v>1</v>
      </c>
      <c r="I46" s="51"/>
    </row>
    <row r="47" spans="1:9" ht="15.75" x14ac:dyDescent="0.25">
      <c r="A47" s="8" t="s">
        <v>86</v>
      </c>
      <c r="B47" s="63" t="s">
        <v>101</v>
      </c>
      <c r="C47" s="4" t="s">
        <v>102</v>
      </c>
      <c r="D47" s="27">
        <v>3460237.07</v>
      </c>
      <c r="E47" s="41">
        <v>1</v>
      </c>
      <c r="F47" s="14">
        <v>3363807.16</v>
      </c>
      <c r="G47" s="41">
        <v>1</v>
      </c>
      <c r="I47" s="51"/>
    </row>
    <row r="48" spans="1:9" ht="15.75" x14ac:dyDescent="0.25">
      <c r="A48" s="62"/>
      <c r="C48" s="53" t="s">
        <v>103</v>
      </c>
      <c r="D48" s="53"/>
      <c r="E48" s="41" t="s">
        <v>260</v>
      </c>
      <c r="F48" s="15"/>
      <c r="G48" s="41" t="s">
        <v>260</v>
      </c>
      <c r="I48" s="51"/>
    </row>
    <row r="49" spans="1:9" ht="15.75" x14ac:dyDescent="0.25">
      <c r="A49" s="8" t="s">
        <v>86</v>
      </c>
      <c r="B49" s="63" t="s">
        <v>104</v>
      </c>
      <c r="C49" s="4" t="s">
        <v>105</v>
      </c>
      <c r="D49" s="27">
        <v>0</v>
      </c>
      <c r="E49" s="41" t="s">
        <v>294</v>
      </c>
      <c r="F49" s="14">
        <v>0</v>
      </c>
      <c r="G49" s="41" t="s">
        <v>294</v>
      </c>
      <c r="I49" s="51"/>
    </row>
    <row r="50" spans="1:9" ht="15.75" x14ac:dyDescent="0.25">
      <c r="A50" s="62"/>
      <c r="C50" s="53" t="s">
        <v>106</v>
      </c>
      <c r="D50" s="53"/>
      <c r="E50" s="41" t="s">
        <v>260</v>
      </c>
      <c r="F50" s="15"/>
      <c r="G50" s="41" t="s">
        <v>260</v>
      </c>
      <c r="I50" s="51"/>
    </row>
    <row r="51" spans="1:9" ht="15.75" x14ac:dyDescent="0.25">
      <c r="A51" s="8" t="s">
        <v>86</v>
      </c>
      <c r="B51" s="63" t="s">
        <v>73</v>
      </c>
      <c r="C51" s="4" t="s">
        <v>107</v>
      </c>
      <c r="D51" s="27">
        <v>2104588.04</v>
      </c>
      <c r="E51" s="41">
        <v>1</v>
      </c>
      <c r="F51" s="14">
        <v>2182580.3099999996</v>
      </c>
      <c r="G51" s="41">
        <v>1</v>
      </c>
      <c r="I51" s="51"/>
    </row>
    <row r="52" spans="1:9" ht="15.75" x14ac:dyDescent="0.25">
      <c r="A52" s="8" t="s">
        <v>86</v>
      </c>
      <c r="C52" s="4" t="s">
        <v>108</v>
      </c>
      <c r="D52" s="27">
        <v>2174402.8199999998</v>
      </c>
      <c r="E52" s="41">
        <v>1</v>
      </c>
      <c r="F52" s="14">
        <v>2260217.5599999996</v>
      </c>
      <c r="G52" s="41">
        <v>1</v>
      </c>
      <c r="I52" s="51"/>
    </row>
    <row r="53" spans="1:9" ht="15.75" x14ac:dyDescent="0.25">
      <c r="A53" s="8" t="s">
        <v>86</v>
      </c>
      <c r="C53" s="4" t="s">
        <v>109</v>
      </c>
      <c r="D53" s="27">
        <v>214278.84000000003</v>
      </c>
      <c r="E53" s="41">
        <v>1</v>
      </c>
      <c r="F53" s="14">
        <v>205738.34000000003</v>
      </c>
      <c r="G53" s="41">
        <v>1</v>
      </c>
      <c r="I53" s="51"/>
    </row>
    <row r="54" spans="1:9" ht="15.75" x14ac:dyDescent="0.25">
      <c r="A54" s="62"/>
      <c r="C54" s="52" t="s">
        <v>110</v>
      </c>
      <c r="D54" s="15"/>
      <c r="E54" s="41" t="s">
        <v>260</v>
      </c>
      <c r="F54" s="15"/>
      <c r="G54" s="41" t="s">
        <v>260</v>
      </c>
      <c r="I54" s="51"/>
    </row>
    <row r="55" spans="1:9" ht="15.75" x14ac:dyDescent="0.25">
      <c r="A55" s="62"/>
      <c r="C55" s="53" t="s">
        <v>111</v>
      </c>
      <c r="D55" s="15"/>
      <c r="E55" s="41" t="s">
        <v>260</v>
      </c>
      <c r="F55" s="15"/>
      <c r="G55" s="41" t="s">
        <v>260</v>
      </c>
      <c r="I55" s="51"/>
    </row>
    <row r="56" spans="1:9" ht="15.75" x14ac:dyDescent="0.25">
      <c r="A56" s="8" t="s">
        <v>112</v>
      </c>
      <c r="C56" s="4" t="s">
        <v>113</v>
      </c>
      <c r="D56" s="27">
        <v>0</v>
      </c>
      <c r="E56" s="41" t="s">
        <v>294</v>
      </c>
      <c r="F56" s="14">
        <v>0</v>
      </c>
      <c r="G56" s="41" t="s">
        <v>294</v>
      </c>
      <c r="I56" s="51"/>
    </row>
    <row r="57" spans="1:9" ht="15.75" x14ac:dyDescent="0.25">
      <c r="A57" s="8" t="s">
        <v>112</v>
      </c>
      <c r="C57" s="4" t="s">
        <v>114</v>
      </c>
      <c r="D57" s="27">
        <v>1049978.71</v>
      </c>
      <c r="E57" s="41">
        <v>1</v>
      </c>
      <c r="F57" s="14">
        <v>1156372.22</v>
      </c>
      <c r="G57" s="41">
        <v>1</v>
      </c>
      <c r="I57" s="51"/>
    </row>
    <row r="58" spans="1:9" ht="15.75" x14ac:dyDescent="0.25">
      <c r="A58" s="8" t="s">
        <v>112</v>
      </c>
      <c r="C58" s="4" t="s">
        <v>115</v>
      </c>
      <c r="D58" s="27">
        <v>0</v>
      </c>
      <c r="E58" s="41" t="s">
        <v>294</v>
      </c>
      <c r="F58" s="14">
        <v>0</v>
      </c>
      <c r="G58" s="41">
        <v>1</v>
      </c>
      <c r="I58" s="51"/>
    </row>
    <row r="59" spans="1:9" ht="15.75" x14ac:dyDescent="0.25">
      <c r="A59" s="8" t="s">
        <v>112</v>
      </c>
      <c r="C59" s="4" t="s">
        <v>116</v>
      </c>
      <c r="D59" s="27">
        <v>100095.54000000002</v>
      </c>
      <c r="E59" s="41">
        <v>1</v>
      </c>
      <c r="F59" s="14">
        <v>149713.53</v>
      </c>
      <c r="G59" s="41">
        <v>1</v>
      </c>
      <c r="I59" s="51"/>
    </row>
    <row r="60" spans="1:9" ht="15.75" x14ac:dyDescent="0.25">
      <c r="A60" s="8" t="s">
        <v>112</v>
      </c>
      <c r="C60" s="4" t="s">
        <v>117</v>
      </c>
      <c r="D60" s="27">
        <v>670331.83000000007</v>
      </c>
      <c r="E60" s="41">
        <v>1</v>
      </c>
      <c r="F60" s="14">
        <v>409739.13999999996</v>
      </c>
      <c r="G60" s="41">
        <v>1</v>
      </c>
      <c r="I60" s="51"/>
    </row>
    <row r="61" spans="1:9" ht="15.75" x14ac:dyDescent="0.25">
      <c r="A61" s="62"/>
      <c r="C61" s="53" t="s">
        <v>118</v>
      </c>
      <c r="D61" s="15"/>
      <c r="E61" s="41" t="s">
        <v>260</v>
      </c>
      <c r="F61" s="15"/>
      <c r="G61" s="41" t="s">
        <v>260</v>
      </c>
      <c r="I61" s="51"/>
    </row>
    <row r="62" spans="1:9" ht="15.75" x14ac:dyDescent="0.25">
      <c r="A62" s="8" t="s">
        <v>112</v>
      </c>
      <c r="C62" s="4" t="s">
        <v>119</v>
      </c>
      <c r="D62" s="27">
        <v>191509.66999999998</v>
      </c>
      <c r="E62" s="41">
        <v>1</v>
      </c>
      <c r="F62" s="14">
        <v>43308.01</v>
      </c>
      <c r="G62" s="41">
        <v>1</v>
      </c>
      <c r="I62" s="51">
        <v>53308.01</v>
      </c>
    </row>
    <row r="63" spans="1:9" ht="15.75" x14ac:dyDescent="0.25">
      <c r="A63" s="8" t="s">
        <v>112</v>
      </c>
      <c r="C63" s="4" t="s">
        <v>120</v>
      </c>
      <c r="D63" s="27">
        <v>1091.5</v>
      </c>
      <c r="E63" s="41" t="s">
        <v>294</v>
      </c>
      <c r="F63" s="14">
        <v>0</v>
      </c>
      <c r="G63" s="41">
        <v>1</v>
      </c>
      <c r="I63" s="51"/>
    </row>
    <row r="64" spans="1:9" ht="15.75" x14ac:dyDescent="0.25">
      <c r="A64" s="62"/>
      <c r="C64" s="53" t="s">
        <v>121</v>
      </c>
      <c r="D64" s="15"/>
      <c r="E64" s="41" t="s">
        <v>260</v>
      </c>
      <c r="F64" s="15"/>
      <c r="G64" s="41" t="s">
        <v>260</v>
      </c>
      <c r="I64" s="51"/>
    </row>
    <row r="65" spans="1:9" ht="15.75" x14ac:dyDescent="0.25">
      <c r="A65" s="8" t="s">
        <v>112</v>
      </c>
      <c r="C65" s="4" t="s">
        <v>122</v>
      </c>
      <c r="D65" s="27">
        <v>1928505.08</v>
      </c>
      <c r="E65" s="41">
        <v>1</v>
      </c>
      <c r="F65" s="14">
        <v>131489.12</v>
      </c>
      <c r="G65" s="41">
        <v>1</v>
      </c>
      <c r="I65" s="51"/>
    </row>
    <row r="66" spans="1:9" ht="15.75" x14ac:dyDescent="0.25">
      <c r="A66" s="8" t="s">
        <v>112</v>
      </c>
      <c r="C66" s="4" t="s">
        <v>123</v>
      </c>
      <c r="D66" s="27">
        <v>0</v>
      </c>
      <c r="E66" s="41" t="s">
        <v>294</v>
      </c>
      <c r="F66" s="14">
        <v>0</v>
      </c>
      <c r="G66" s="41" t="s">
        <v>294</v>
      </c>
      <c r="I66" s="51"/>
    </row>
    <row r="67" spans="1:9" ht="15.75" x14ac:dyDescent="0.25">
      <c r="A67" s="62"/>
      <c r="C67" s="53" t="s">
        <v>124</v>
      </c>
      <c r="D67" s="15"/>
      <c r="E67" s="41" t="s">
        <v>260</v>
      </c>
      <c r="F67" s="15"/>
      <c r="G67" s="41" t="s">
        <v>260</v>
      </c>
      <c r="I67" s="51"/>
    </row>
    <row r="68" spans="1:9" ht="15.75" x14ac:dyDescent="0.25">
      <c r="A68" s="8" t="s">
        <v>112</v>
      </c>
      <c r="C68" s="4" t="s">
        <v>125</v>
      </c>
      <c r="D68" s="27">
        <v>450</v>
      </c>
      <c r="E68" s="41">
        <v>1</v>
      </c>
      <c r="F68" s="14">
        <v>60871.72</v>
      </c>
      <c r="G68" s="41">
        <v>1</v>
      </c>
      <c r="I68" s="51"/>
    </row>
    <row r="69" spans="1:9" ht="15.75" x14ac:dyDescent="0.25">
      <c r="A69" s="8" t="s">
        <v>112</v>
      </c>
      <c r="C69" s="4" t="s">
        <v>126</v>
      </c>
      <c r="D69" s="27">
        <v>80450</v>
      </c>
      <c r="E69" s="41" t="s">
        <v>294</v>
      </c>
      <c r="F69" s="14">
        <v>0</v>
      </c>
      <c r="G69" s="41">
        <v>1</v>
      </c>
      <c r="I69" s="51"/>
    </row>
    <row r="70" spans="1:9" ht="15.75" x14ac:dyDescent="0.25">
      <c r="A70" s="62"/>
      <c r="C70" s="53" t="s">
        <v>127</v>
      </c>
      <c r="D70" s="15"/>
      <c r="E70" s="41" t="s">
        <v>260</v>
      </c>
      <c r="F70" s="15"/>
      <c r="G70" s="41" t="s">
        <v>260</v>
      </c>
      <c r="I70" s="51"/>
    </row>
    <row r="71" spans="1:9" ht="15.75" x14ac:dyDescent="0.25">
      <c r="A71" s="8" t="s">
        <v>112</v>
      </c>
      <c r="C71" s="4" t="s">
        <v>128</v>
      </c>
      <c r="D71" s="27">
        <v>0</v>
      </c>
      <c r="E71" s="41">
        <v>1</v>
      </c>
      <c r="F71" s="14">
        <v>146190.30000000002</v>
      </c>
      <c r="G71" s="41">
        <v>1</v>
      </c>
      <c r="I71" s="51"/>
    </row>
    <row r="72" spans="1:9" ht="15.75" x14ac:dyDescent="0.25">
      <c r="A72" s="8" t="s">
        <v>112</v>
      </c>
      <c r="B72" s="65" t="s">
        <v>129</v>
      </c>
      <c r="C72" s="4" t="s">
        <v>130</v>
      </c>
      <c r="D72" s="27">
        <v>0</v>
      </c>
      <c r="E72" s="41" t="s">
        <v>294</v>
      </c>
      <c r="F72" s="14">
        <v>0</v>
      </c>
      <c r="G72" s="41" t="s">
        <v>294</v>
      </c>
      <c r="I72" s="51"/>
    </row>
    <row r="73" spans="1:9" ht="15.75" x14ac:dyDescent="0.25">
      <c r="A73" s="8" t="s">
        <v>112</v>
      </c>
      <c r="C73" s="4" t="s">
        <v>131</v>
      </c>
      <c r="D73" s="27">
        <v>622660</v>
      </c>
      <c r="E73" s="41">
        <v>1</v>
      </c>
      <c r="F73" s="14">
        <v>117971.68</v>
      </c>
      <c r="G73" s="41">
        <v>1</v>
      </c>
      <c r="I73" s="51"/>
    </row>
    <row r="74" spans="1:9" ht="15.75" x14ac:dyDescent="0.25">
      <c r="A74" s="62"/>
      <c r="C74" s="53" t="s">
        <v>132</v>
      </c>
      <c r="D74" s="15"/>
      <c r="E74" s="41" t="s">
        <v>260</v>
      </c>
      <c r="F74" s="15"/>
      <c r="G74" s="41" t="s">
        <v>260</v>
      </c>
      <c r="I74" s="51"/>
    </row>
    <row r="75" spans="1:9" ht="15.75" x14ac:dyDescent="0.25">
      <c r="A75" s="8" t="s">
        <v>112</v>
      </c>
      <c r="C75" s="4" t="s">
        <v>133</v>
      </c>
      <c r="D75" s="27">
        <v>627846.49</v>
      </c>
      <c r="E75" s="41">
        <v>1</v>
      </c>
      <c r="F75" s="14">
        <v>604776.71</v>
      </c>
      <c r="G75" s="41">
        <v>1</v>
      </c>
      <c r="I75" s="51"/>
    </row>
    <row r="76" spans="1:9" ht="15.75" x14ac:dyDescent="0.25">
      <c r="A76" s="8" t="s">
        <v>112</v>
      </c>
      <c r="B76" s="65" t="s">
        <v>134</v>
      </c>
      <c r="C76" s="4" t="s">
        <v>135</v>
      </c>
      <c r="D76" s="27">
        <v>1033305.77</v>
      </c>
      <c r="E76" s="41">
        <v>1</v>
      </c>
      <c r="F76" s="16">
        <v>2902268.87</v>
      </c>
      <c r="G76" s="41">
        <v>1</v>
      </c>
      <c r="I76" s="51"/>
    </row>
    <row r="77" spans="1:9" ht="15.75" x14ac:dyDescent="0.25">
      <c r="A77" s="62"/>
      <c r="C77" s="53" t="s">
        <v>136</v>
      </c>
      <c r="D77" s="15"/>
      <c r="E77" s="41" t="s">
        <v>294</v>
      </c>
      <c r="F77" s="15"/>
      <c r="G77" s="41" t="s">
        <v>294</v>
      </c>
      <c r="I77" s="51"/>
    </row>
    <row r="78" spans="1:9" ht="15.75" x14ac:dyDescent="0.25">
      <c r="A78" s="8" t="s">
        <v>112</v>
      </c>
      <c r="C78" s="4" t="s">
        <v>137</v>
      </c>
      <c r="D78" s="27">
        <v>369945.21</v>
      </c>
      <c r="E78" s="41" t="s">
        <v>294</v>
      </c>
      <c r="F78" s="14">
        <v>0</v>
      </c>
      <c r="G78" s="41">
        <v>1</v>
      </c>
      <c r="I78" s="51"/>
    </row>
    <row r="79" spans="1:9" ht="15.75" x14ac:dyDescent="0.25">
      <c r="A79" s="8" t="s">
        <v>112</v>
      </c>
      <c r="B79" s="65" t="s">
        <v>138</v>
      </c>
      <c r="C79" s="4" t="s">
        <v>139</v>
      </c>
      <c r="D79" s="27">
        <v>0</v>
      </c>
      <c r="E79" s="41" t="s">
        <v>294</v>
      </c>
      <c r="F79" s="14">
        <v>0</v>
      </c>
      <c r="G79" s="41" t="s">
        <v>294</v>
      </c>
      <c r="I79" s="51"/>
    </row>
    <row r="80" spans="1:9" ht="15.75" x14ac:dyDescent="0.25">
      <c r="A80" s="8" t="s">
        <v>112</v>
      </c>
      <c r="B80" s="73"/>
      <c r="C80" s="4" t="s">
        <v>140</v>
      </c>
      <c r="D80" s="27">
        <v>0</v>
      </c>
      <c r="E80" s="41" t="s">
        <v>294</v>
      </c>
      <c r="F80" s="14">
        <v>0</v>
      </c>
      <c r="G80" s="41" t="s">
        <v>294</v>
      </c>
      <c r="I80" s="51"/>
    </row>
    <row r="81" spans="1:9" ht="15.75" x14ac:dyDescent="0.25">
      <c r="A81" s="8" t="s">
        <v>112</v>
      </c>
      <c r="C81" s="4" t="s">
        <v>141</v>
      </c>
      <c r="D81" s="27">
        <v>54390.33</v>
      </c>
      <c r="E81" s="41">
        <v>1</v>
      </c>
      <c r="F81" s="14">
        <v>114675.07</v>
      </c>
      <c r="G81" s="41">
        <v>1</v>
      </c>
      <c r="I81" s="51"/>
    </row>
    <row r="82" spans="1:9" ht="15.75" x14ac:dyDescent="0.25">
      <c r="A82" s="8" t="s">
        <v>112</v>
      </c>
      <c r="B82" s="65" t="s">
        <v>142</v>
      </c>
      <c r="C82" s="4" t="s">
        <v>143</v>
      </c>
      <c r="D82" s="27">
        <v>0</v>
      </c>
      <c r="E82" s="41">
        <v>1</v>
      </c>
      <c r="F82" s="14">
        <v>29188.82</v>
      </c>
      <c r="G82" s="41">
        <v>1</v>
      </c>
      <c r="I82" s="51"/>
    </row>
    <row r="83" spans="1:9" ht="15.75" x14ac:dyDescent="0.25">
      <c r="A83" s="8" t="s">
        <v>112</v>
      </c>
      <c r="C83" s="4" t="s">
        <v>144</v>
      </c>
      <c r="D83" s="27">
        <v>269363.59999999998</v>
      </c>
      <c r="E83" s="41">
        <v>1</v>
      </c>
      <c r="F83" s="14">
        <v>375701.02</v>
      </c>
      <c r="G83" s="41">
        <v>1</v>
      </c>
      <c r="I83" s="51"/>
    </row>
    <row r="84" spans="1:9" ht="15.75" x14ac:dyDescent="0.25">
      <c r="A84" s="62"/>
      <c r="C84" s="53" t="s">
        <v>145</v>
      </c>
      <c r="D84" s="15"/>
      <c r="E84" s="41" t="s">
        <v>260</v>
      </c>
      <c r="F84" s="15"/>
      <c r="G84" s="41" t="s">
        <v>260</v>
      </c>
      <c r="I84" s="51"/>
    </row>
    <row r="85" spans="1:9" ht="15.75" x14ac:dyDescent="0.25">
      <c r="A85" s="8" t="s">
        <v>112</v>
      </c>
      <c r="C85" s="4" t="s">
        <v>146</v>
      </c>
      <c r="D85" s="27">
        <v>9025.58</v>
      </c>
      <c r="E85" s="41">
        <v>1</v>
      </c>
      <c r="F85" s="14">
        <v>14429.05</v>
      </c>
      <c r="G85" s="41">
        <v>1</v>
      </c>
      <c r="I85" s="51"/>
    </row>
    <row r="86" spans="1:9" ht="15.75" x14ac:dyDescent="0.25">
      <c r="A86" s="8" t="s">
        <v>112</v>
      </c>
      <c r="B86" s="65" t="s">
        <v>147</v>
      </c>
      <c r="C86" s="4" t="s">
        <v>148</v>
      </c>
      <c r="D86" s="14"/>
      <c r="E86" s="41" t="s">
        <v>294</v>
      </c>
      <c r="F86" s="14"/>
      <c r="G86" s="41" t="s">
        <v>294</v>
      </c>
      <c r="I86" s="51"/>
    </row>
    <row r="87" spans="1:9" ht="15.75" x14ac:dyDescent="0.25">
      <c r="A87" s="8" t="s">
        <v>112</v>
      </c>
      <c r="C87" s="4" t="s">
        <v>149</v>
      </c>
      <c r="D87" s="27">
        <v>0</v>
      </c>
      <c r="E87" s="41" t="s">
        <v>294</v>
      </c>
      <c r="F87" s="14">
        <v>0</v>
      </c>
      <c r="G87" s="41" t="s">
        <v>294</v>
      </c>
      <c r="I87" s="51"/>
    </row>
    <row r="88" spans="1:9" ht="15.75" x14ac:dyDescent="0.25">
      <c r="A88" s="8" t="s">
        <v>112</v>
      </c>
      <c r="B88" s="63" t="s">
        <v>150</v>
      </c>
      <c r="C88" s="4" t="s">
        <v>151</v>
      </c>
      <c r="D88" s="27">
        <v>944</v>
      </c>
      <c r="E88" s="41">
        <v>1</v>
      </c>
      <c r="F88" s="14">
        <v>10000</v>
      </c>
      <c r="G88" s="41">
        <v>1</v>
      </c>
      <c r="I88" s="51"/>
    </row>
    <row r="89" spans="1:9" ht="15.75" x14ac:dyDescent="0.25">
      <c r="A89" s="8" t="s">
        <v>112</v>
      </c>
      <c r="B89" s="63" t="s">
        <v>150</v>
      </c>
      <c r="C89" s="4" t="s">
        <v>152</v>
      </c>
      <c r="D89" s="27">
        <v>0</v>
      </c>
      <c r="E89" s="41" t="s">
        <v>294</v>
      </c>
      <c r="F89" s="14">
        <v>0</v>
      </c>
      <c r="G89" s="41" t="s">
        <v>294</v>
      </c>
      <c r="I89" s="51"/>
    </row>
    <row r="90" spans="1:9" ht="15.75" x14ac:dyDescent="0.25">
      <c r="A90" s="8" t="s">
        <v>112</v>
      </c>
      <c r="C90" s="4" t="s">
        <v>153</v>
      </c>
      <c r="D90" s="27">
        <v>447342.3</v>
      </c>
      <c r="E90" s="41">
        <v>1</v>
      </c>
      <c r="F90" s="14">
        <v>44680</v>
      </c>
      <c r="G90" s="41">
        <v>1</v>
      </c>
      <c r="I90" s="51"/>
    </row>
    <row r="91" spans="1:9" ht="15.75" x14ac:dyDescent="0.25">
      <c r="A91" s="8" t="s">
        <v>112</v>
      </c>
      <c r="C91" s="4" t="s">
        <v>154</v>
      </c>
      <c r="D91" s="27">
        <v>0</v>
      </c>
      <c r="E91" s="41" t="s">
        <v>294</v>
      </c>
      <c r="F91" s="14">
        <v>0</v>
      </c>
      <c r="G91" s="41" t="s">
        <v>294</v>
      </c>
      <c r="I91" s="51"/>
    </row>
    <row r="92" spans="1:9" ht="15.75" x14ac:dyDescent="0.25">
      <c r="A92" s="8" t="s">
        <v>112</v>
      </c>
      <c r="C92" s="4" t="s">
        <v>155</v>
      </c>
      <c r="D92" s="14">
        <v>180000</v>
      </c>
      <c r="E92" s="41" t="s">
        <v>294</v>
      </c>
      <c r="F92" s="14"/>
      <c r="G92" s="41" t="s">
        <v>294</v>
      </c>
      <c r="I92" s="51"/>
    </row>
    <row r="93" spans="1:9" ht="15.75" x14ac:dyDescent="0.25">
      <c r="A93" s="8" t="s">
        <v>112</v>
      </c>
      <c r="B93" s="65" t="s">
        <v>156</v>
      </c>
      <c r="C93" s="4" t="s">
        <v>157</v>
      </c>
      <c r="D93" s="27">
        <v>465262.08999999997</v>
      </c>
      <c r="E93" s="41">
        <v>1</v>
      </c>
      <c r="F93" s="16">
        <v>89164.930000000008</v>
      </c>
      <c r="G93" s="41">
        <v>1</v>
      </c>
      <c r="I93" s="51"/>
    </row>
    <row r="94" spans="1:9" ht="15.75" x14ac:dyDescent="0.25">
      <c r="A94" s="8" t="s">
        <v>112</v>
      </c>
      <c r="C94" s="4" t="s">
        <v>158</v>
      </c>
      <c r="D94" s="27">
        <v>7398145</v>
      </c>
      <c r="E94" s="41">
        <v>1</v>
      </c>
      <c r="F94" s="14">
        <v>190912</v>
      </c>
      <c r="G94" s="41">
        <v>1</v>
      </c>
      <c r="I94" s="51"/>
    </row>
    <row r="95" spans="1:9" ht="15.75" x14ac:dyDescent="0.25">
      <c r="A95" s="8" t="s">
        <v>112</v>
      </c>
      <c r="C95" s="4" t="s">
        <v>159</v>
      </c>
      <c r="D95" s="27">
        <v>51111.66</v>
      </c>
      <c r="E95" s="41">
        <v>1</v>
      </c>
      <c r="F95" s="14">
        <v>20305.739999999998</v>
      </c>
      <c r="G95" s="41">
        <v>1</v>
      </c>
      <c r="I95" s="51"/>
    </row>
    <row r="96" spans="1:9" ht="15.75" x14ac:dyDescent="0.25">
      <c r="A96" s="62"/>
      <c r="C96" s="53" t="s">
        <v>160</v>
      </c>
      <c r="D96" s="15"/>
      <c r="E96" s="41" t="s">
        <v>260</v>
      </c>
      <c r="F96" s="15"/>
      <c r="G96" s="41" t="s">
        <v>260</v>
      </c>
      <c r="I96" s="51"/>
    </row>
    <row r="97" spans="1:9" ht="15.75" x14ac:dyDescent="0.25">
      <c r="A97" s="62"/>
      <c r="C97" s="53" t="s">
        <v>161</v>
      </c>
      <c r="D97" s="15"/>
      <c r="E97" s="41" t="s">
        <v>260</v>
      </c>
      <c r="F97" s="15"/>
      <c r="G97" s="41" t="s">
        <v>260</v>
      </c>
      <c r="I97" s="51"/>
    </row>
    <row r="98" spans="1:9" ht="15.75" x14ac:dyDescent="0.25">
      <c r="A98" s="8" t="s">
        <v>86</v>
      </c>
      <c r="B98" s="66" t="s">
        <v>162</v>
      </c>
      <c r="C98" s="54" t="s">
        <v>163</v>
      </c>
      <c r="D98" s="27">
        <v>71993.91</v>
      </c>
      <c r="E98" s="41">
        <v>1</v>
      </c>
      <c r="F98" s="14">
        <v>72594.81</v>
      </c>
      <c r="G98" s="41">
        <v>1</v>
      </c>
      <c r="I98" s="51"/>
    </row>
    <row r="99" spans="1:9" ht="15.75" x14ac:dyDescent="0.25">
      <c r="A99" s="8" t="s">
        <v>164</v>
      </c>
      <c r="B99" s="66" t="s">
        <v>165</v>
      </c>
      <c r="C99" s="54" t="s">
        <v>166</v>
      </c>
      <c r="D99" s="27">
        <v>4467</v>
      </c>
      <c r="E99" s="41">
        <v>1</v>
      </c>
      <c r="F99" s="14">
        <v>30909.11</v>
      </c>
      <c r="G99" s="41">
        <v>1</v>
      </c>
      <c r="H99" s="55"/>
      <c r="I99" s="51"/>
    </row>
    <row r="100" spans="1:9" ht="15.75" x14ac:dyDescent="0.25">
      <c r="A100" s="62"/>
      <c r="B100" s="66"/>
      <c r="C100" s="53" t="s">
        <v>167</v>
      </c>
      <c r="D100" s="27">
        <v>0</v>
      </c>
      <c r="E100" s="41" t="s">
        <v>260</v>
      </c>
      <c r="F100" s="15">
        <v>0</v>
      </c>
      <c r="G100" s="41" t="s">
        <v>260</v>
      </c>
      <c r="I100" s="51"/>
    </row>
    <row r="101" spans="1:9" ht="15.75" x14ac:dyDescent="0.25">
      <c r="A101" s="8" t="s">
        <v>164</v>
      </c>
      <c r="B101" s="66" t="s">
        <v>168</v>
      </c>
      <c r="C101" s="54" t="s">
        <v>169</v>
      </c>
      <c r="D101" s="14"/>
      <c r="E101" s="41" t="s">
        <v>294</v>
      </c>
      <c r="F101" s="14"/>
      <c r="G101" s="41" t="s">
        <v>294</v>
      </c>
      <c r="I101" s="51"/>
    </row>
    <row r="102" spans="1:9" ht="15.75" x14ac:dyDescent="0.25">
      <c r="A102" s="8" t="s">
        <v>164</v>
      </c>
      <c r="B102" s="66" t="s">
        <v>170</v>
      </c>
      <c r="C102" s="54" t="s">
        <v>171</v>
      </c>
      <c r="D102" s="27">
        <v>0</v>
      </c>
      <c r="E102" s="41" t="s">
        <v>294</v>
      </c>
      <c r="F102" s="14">
        <v>0</v>
      </c>
      <c r="G102" s="41">
        <v>1</v>
      </c>
      <c r="I102" s="51"/>
    </row>
    <row r="103" spans="1:9" ht="15.75" x14ac:dyDescent="0.25">
      <c r="A103" s="8" t="s">
        <v>86</v>
      </c>
      <c r="B103" s="66" t="s">
        <v>172</v>
      </c>
      <c r="C103" s="54" t="s">
        <v>173</v>
      </c>
      <c r="D103" s="27">
        <v>0</v>
      </c>
      <c r="E103" s="41" t="s">
        <v>294</v>
      </c>
      <c r="F103" s="14">
        <v>0</v>
      </c>
      <c r="G103" s="41">
        <v>1</v>
      </c>
      <c r="I103" s="51"/>
    </row>
    <row r="104" spans="1:9" ht="15.75" x14ac:dyDescent="0.25">
      <c r="A104" s="62"/>
      <c r="B104" s="66"/>
      <c r="C104" s="53" t="s">
        <v>174</v>
      </c>
      <c r="D104" s="15"/>
      <c r="E104" s="41" t="s">
        <v>260</v>
      </c>
      <c r="F104" s="15"/>
      <c r="G104" s="41" t="s">
        <v>260</v>
      </c>
      <c r="I104" s="51"/>
    </row>
    <row r="105" spans="1:9" ht="15.75" x14ac:dyDescent="0.25">
      <c r="A105" s="8" t="s">
        <v>164</v>
      </c>
      <c r="B105" s="66" t="s">
        <v>175</v>
      </c>
      <c r="C105" s="54" t="s">
        <v>176</v>
      </c>
      <c r="D105" s="27">
        <v>38972.82</v>
      </c>
      <c r="E105" s="41">
        <v>1</v>
      </c>
      <c r="F105" s="14">
        <v>21674.25</v>
      </c>
      <c r="G105" s="41">
        <v>1</v>
      </c>
      <c r="I105" s="51"/>
    </row>
    <row r="106" spans="1:9" ht="15.75" x14ac:dyDescent="0.25">
      <c r="A106" s="8" t="s">
        <v>164</v>
      </c>
      <c r="B106" s="66" t="s">
        <v>177</v>
      </c>
      <c r="C106" s="54" t="s">
        <v>178</v>
      </c>
      <c r="D106" s="27">
        <v>82948.7</v>
      </c>
      <c r="E106" s="41">
        <v>1</v>
      </c>
      <c r="F106" s="14">
        <v>83088.26999999999</v>
      </c>
      <c r="G106" s="41">
        <v>1</v>
      </c>
      <c r="I106" s="51"/>
    </row>
    <row r="107" spans="1:9" ht="15.75" x14ac:dyDescent="0.25">
      <c r="A107" s="8" t="s">
        <v>164</v>
      </c>
      <c r="B107" s="66" t="s">
        <v>179</v>
      </c>
      <c r="C107" s="54" t="s">
        <v>180</v>
      </c>
      <c r="D107" s="27">
        <v>29304.239999999998</v>
      </c>
      <c r="E107" s="41">
        <v>1</v>
      </c>
      <c r="F107" s="14">
        <v>103585.5</v>
      </c>
      <c r="G107" s="41">
        <v>1</v>
      </c>
      <c r="I107" s="51"/>
    </row>
    <row r="108" spans="1:9" ht="15.75" x14ac:dyDescent="0.25">
      <c r="A108" s="8" t="s">
        <v>86</v>
      </c>
      <c r="B108" s="66" t="s">
        <v>181</v>
      </c>
      <c r="C108" s="54" t="s">
        <v>182</v>
      </c>
      <c r="D108" s="27">
        <v>0</v>
      </c>
      <c r="E108" s="41" t="s">
        <v>294</v>
      </c>
      <c r="F108" s="14">
        <v>0</v>
      </c>
      <c r="G108" s="41" t="s">
        <v>294</v>
      </c>
      <c r="I108" s="51"/>
    </row>
    <row r="109" spans="1:9" ht="15.75" x14ac:dyDescent="0.25">
      <c r="A109" s="62"/>
      <c r="B109" s="66"/>
      <c r="C109" s="53" t="s">
        <v>183</v>
      </c>
      <c r="D109" s="14"/>
      <c r="E109" s="41" t="s">
        <v>260</v>
      </c>
      <c r="F109" s="15"/>
      <c r="G109" s="41" t="s">
        <v>260</v>
      </c>
      <c r="I109" s="51"/>
    </row>
    <row r="110" spans="1:9" ht="15.75" x14ac:dyDescent="0.25">
      <c r="A110" s="8" t="s">
        <v>164</v>
      </c>
      <c r="B110" s="66" t="s">
        <v>184</v>
      </c>
      <c r="C110" s="54" t="s">
        <v>185</v>
      </c>
      <c r="D110" s="14"/>
      <c r="E110" s="41" t="s">
        <v>294</v>
      </c>
      <c r="F110" s="14"/>
      <c r="G110" s="41" t="s">
        <v>294</v>
      </c>
      <c r="I110" s="51"/>
    </row>
    <row r="111" spans="1:9" ht="15.75" x14ac:dyDescent="0.25">
      <c r="A111" s="8" t="s">
        <v>164</v>
      </c>
      <c r="B111" s="66" t="e">
        <v>#N/A</v>
      </c>
      <c r="C111" s="54" t="s">
        <v>186</v>
      </c>
      <c r="D111" s="27">
        <v>0</v>
      </c>
      <c r="E111" s="41" t="e">
        <v>#N/A</v>
      </c>
      <c r="F111" s="14">
        <v>0</v>
      </c>
      <c r="G111" s="41" t="s">
        <v>294</v>
      </c>
      <c r="I111" s="51"/>
    </row>
    <row r="112" spans="1:9" ht="15.75" x14ac:dyDescent="0.25">
      <c r="A112" s="8" t="s">
        <v>164</v>
      </c>
      <c r="B112" s="66" t="s">
        <v>187</v>
      </c>
      <c r="C112" s="54" t="s">
        <v>188</v>
      </c>
      <c r="D112" s="27">
        <v>140540.12</v>
      </c>
      <c r="E112" s="41">
        <v>1</v>
      </c>
      <c r="F112" s="14">
        <v>142162.38</v>
      </c>
      <c r="G112" s="41" t="s">
        <v>294</v>
      </c>
      <c r="I112" s="51"/>
    </row>
    <row r="113" spans="1:9" ht="15.75" x14ac:dyDescent="0.25">
      <c r="A113" s="8" t="s">
        <v>164</v>
      </c>
      <c r="B113" s="66" t="s">
        <v>189</v>
      </c>
      <c r="C113" s="54" t="s">
        <v>190</v>
      </c>
      <c r="D113" s="27">
        <v>1520</v>
      </c>
      <c r="E113" s="41" t="s">
        <v>294</v>
      </c>
      <c r="F113" s="14">
        <v>0</v>
      </c>
      <c r="G113" s="41" t="s">
        <v>294</v>
      </c>
      <c r="I113" s="51"/>
    </row>
    <row r="114" spans="1:9" ht="15.75" x14ac:dyDescent="0.25">
      <c r="A114" s="8" t="s">
        <v>164</v>
      </c>
      <c r="B114" s="66" t="s">
        <v>191</v>
      </c>
      <c r="C114" s="54" t="s">
        <v>192</v>
      </c>
      <c r="D114" s="27">
        <v>18725.46</v>
      </c>
      <c r="E114" s="41">
        <v>1</v>
      </c>
      <c r="F114" s="14">
        <v>260.77999999999997</v>
      </c>
      <c r="G114" s="41" t="s">
        <v>294</v>
      </c>
      <c r="I114" s="51"/>
    </row>
    <row r="115" spans="1:9" ht="15.75" x14ac:dyDescent="0.25">
      <c r="A115" s="62"/>
      <c r="B115" s="66"/>
      <c r="C115" s="53" t="s">
        <v>193</v>
      </c>
      <c r="D115" s="14"/>
      <c r="E115" s="41" t="s">
        <v>260</v>
      </c>
      <c r="F115" s="15"/>
      <c r="G115" s="41" t="s">
        <v>294</v>
      </c>
      <c r="I115" s="51"/>
    </row>
    <row r="116" spans="1:9" ht="15.75" x14ac:dyDescent="0.25">
      <c r="A116" s="8" t="s">
        <v>164</v>
      </c>
      <c r="B116" s="66" t="s">
        <v>194</v>
      </c>
      <c r="C116" s="54" t="s">
        <v>195</v>
      </c>
      <c r="D116" s="27">
        <v>0</v>
      </c>
      <c r="E116" s="41">
        <v>1</v>
      </c>
      <c r="F116" s="14">
        <v>375</v>
      </c>
      <c r="G116" s="41" t="s">
        <v>294</v>
      </c>
      <c r="I116" s="51"/>
    </row>
    <row r="117" spans="1:9" ht="15.75" x14ac:dyDescent="0.25">
      <c r="A117" s="8" t="s">
        <v>164</v>
      </c>
      <c r="B117" s="66" t="s">
        <v>196</v>
      </c>
      <c r="C117" s="54" t="s">
        <v>197</v>
      </c>
      <c r="D117" s="27">
        <v>2662.2</v>
      </c>
      <c r="E117" s="41" t="s">
        <v>294</v>
      </c>
      <c r="F117" s="14">
        <v>0</v>
      </c>
      <c r="G117" s="41" t="s">
        <v>294</v>
      </c>
      <c r="I117" s="51"/>
    </row>
    <row r="118" spans="1:9" ht="15.75" x14ac:dyDescent="0.25">
      <c r="A118" s="8" t="s">
        <v>164</v>
      </c>
      <c r="B118" s="66" t="s">
        <v>198</v>
      </c>
      <c r="C118" s="54" t="s">
        <v>199</v>
      </c>
      <c r="D118" s="14"/>
      <c r="E118" s="41" t="s">
        <v>294</v>
      </c>
      <c r="F118" s="14"/>
      <c r="G118" s="41" t="s">
        <v>294</v>
      </c>
      <c r="I118" s="51"/>
    </row>
    <row r="119" spans="1:9" ht="15.75" x14ac:dyDescent="0.25">
      <c r="A119" s="8" t="s">
        <v>164</v>
      </c>
      <c r="B119" s="66" t="s">
        <v>200</v>
      </c>
      <c r="C119" s="54" t="s">
        <v>201</v>
      </c>
      <c r="D119" s="27">
        <v>4119.53</v>
      </c>
      <c r="E119" s="41" t="s">
        <v>294</v>
      </c>
      <c r="F119" s="14">
        <v>0</v>
      </c>
      <c r="G119" s="41" t="s">
        <v>294</v>
      </c>
      <c r="I119" s="51"/>
    </row>
    <row r="120" spans="1:9" ht="15.75" x14ac:dyDescent="0.25">
      <c r="A120" s="8" t="s">
        <v>164</v>
      </c>
      <c r="B120" s="66" t="s">
        <v>202</v>
      </c>
      <c r="C120" s="54" t="s">
        <v>203</v>
      </c>
      <c r="D120" s="27">
        <v>0</v>
      </c>
      <c r="E120" s="41" t="s">
        <v>294</v>
      </c>
      <c r="F120" s="14">
        <v>0</v>
      </c>
      <c r="G120" s="41" t="s">
        <v>294</v>
      </c>
      <c r="I120" s="51"/>
    </row>
    <row r="121" spans="1:9" ht="15.75" x14ac:dyDescent="0.25">
      <c r="A121" s="8" t="s">
        <v>164</v>
      </c>
      <c r="B121" s="66" t="e">
        <v>#N/A</v>
      </c>
      <c r="C121" s="54" t="s">
        <v>204</v>
      </c>
      <c r="D121" s="27">
        <v>0</v>
      </c>
      <c r="E121" s="41" t="e">
        <v>#N/A</v>
      </c>
      <c r="F121" s="14">
        <v>0</v>
      </c>
      <c r="G121" s="41" t="s">
        <v>294</v>
      </c>
      <c r="I121" s="51"/>
    </row>
    <row r="122" spans="1:9" ht="15.75" x14ac:dyDescent="0.25">
      <c r="A122" s="8" t="s">
        <v>164</v>
      </c>
      <c r="B122" s="66" t="e">
        <v>#N/A</v>
      </c>
      <c r="C122" s="54" t="s">
        <v>205</v>
      </c>
      <c r="D122" s="14"/>
      <c r="E122" s="41" t="e">
        <v>#N/A</v>
      </c>
      <c r="F122" s="14"/>
      <c r="G122" s="41" t="s">
        <v>294</v>
      </c>
      <c r="I122" s="51"/>
    </row>
    <row r="123" spans="1:9" ht="15.75" x14ac:dyDescent="0.25">
      <c r="A123" s="8" t="s">
        <v>164</v>
      </c>
      <c r="B123" s="66" t="s">
        <v>206</v>
      </c>
      <c r="C123" s="54" t="s">
        <v>207</v>
      </c>
      <c r="D123" s="14"/>
      <c r="E123" s="41" t="s">
        <v>294</v>
      </c>
      <c r="F123" s="14"/>
      <c r="G123" s="41" t="s">
        <v>294</v>
      </c>
      <c r="I123" s="51"/>
    </row>
    <row r="124" spans="1:9" ht="15.75" x14ac:dyDescent="0.25">
      <c r="A124" s="8" t="s">
        <v>164</v>
      </c>
      <c r="B124" s="66" t="e">
        <v>#N/A</v>
      </c>
      <c r="C124" s="54" t="s">
        <v>208</v>
      </c>
      <c r="D124" s="14"/>
      <c r="E124" s="41" t="e">
        <v>#N/A</v>
      </c>
      <c r="F124" s="14"/>
      <c r="G124" s="41" t="s">
        <v>294</v>
      </c>
      <c r="I124" s="51"/>
    </row>
    <row r="125" spans="1:9" ht="15.75" x14ac:dyDescent="0.25">
      <c r="A125" s="62"/>
      <c r="B125" s="66"/>
      <c r="C125" s="53" t="s">
        <v>209</v>
      </c>
      <c r="D125" s="14"/>
      <c r="E125" s="41" t="s">
        <v>260</v>
      </c>
      <c r="F125" s="15" t="s">
        <v>1</v>
      </c>
      <c r="G125" s="41" t="s">
        <v>294</v>
      </c>
      <c r="I125" s="51"/>
    </row>
    <row r="126" spans="1:9" ht="15.75" x14ac:dyDescent="0.25">
      <c r="A126" s="8" t="s">
        <v>164</v>
      </c>
      <c r="B126" s="66" t="s">
        <v>210</v>
      </c>
      <c r="C126" s="54" t="s">
        <v>211</v>
      </c>
      <c r="D126" s="27">
        <v>721246</v>
      </c>
      <c r="E126" s="41">
        <v>1</v>
      </c>
      <c r="F126" s="14">
        <v>550000</v>
      </c>
      <c r="G126" s="41" t="s">
        <v>294</v>
      </c>
      <c r="I126" s="51"/>
    </row>
    <row r="127" spans="1:9" ht="15.75" x14ac:dyDescent="0.25">
      <c r="A127" s="8" t="s">
        <v>164</v>
      </c>
      <c r="B127" s="66" t="s">
        <v>212</v>
      </c>
      <c r="C127" s="54" t="s">
        <v>213</v>
      </c>
      <c r="D127" s="27">
        <v>1678754</v>
      </c>
      <c r="E127" s="41">
        <v>1</v>
      </c>
      <c r="F127" s="14">
        <v>1100000</v>
      </c>
      <c r="G127" s="41" t="s">
        <v>294</v>
      </c>
      <c r="I127" s="51"/>
    </row>
    <row r="128" spans="1:9" ht="15.75" x14ac:dyDescent="0.25">
      <c r="A128" s="8" t="s">
        <v>164</v>
      </c>
      <c r="B128" s="66" t="e">
        <v>#N/A</v>
      </c>
      <c r="C128" s="54" t="s">
        <v>214</v>
      </c>
      <c r="D128" s="27">
        <v>165</v>
      </c>
      <c r="E128" s="41" t="e">
        <v>#N/A</v>
      </c>
      <c r="F128" s="14">
        <v>0</v>
      </c>
      <c r="G128" s="41" t="s">
        <v>294</v>
      </c>
      <c r="I128" s="51"/>
    </row>
    <row r="129" spans="1:9" ht="15.75" x14ac:dyDescent="0.25">
      <c r="A129" s="8" t="s">
        <v>164</v>
      </c>
      <c r="B129" s="66" t="s">
        <v>215</v>
      </c>
      <c r="C129" s="54" t="s">
        <v>216</v>
      </c>
      <c r="D129" s="14"/>
      <c r="E129" s="41" t="s">
        <v>294</v>
      </c>
      <c r="F129" s="14"/>
      <c r="G129" s="41" t="s">
        <v>294</v>
      </c>
      <c r="I129" s="51"/>
    </row>
    <row r="130" spans="1:9" ht="15.75" x14ac:dyDescent="0.25">
      <c r="A130" s="8" t="s">
        <v>164</v>
      </c>
      <c r="B130" s="66" t="s">
        <v>217</v>
      </c>
      <c r="C130" s="54" t="s">
        <v>218</v>
      </c>
      <c r="D130" s="14"/>
      <c r="E130" s="41" t="s">
        <v>294</v>
      </c>
      <c r="F130" s="14"/>
      <c r="G130" s="41" t="s">
        <v>294</v>
      </c>
      <c r="I130" s="51"/>
    </row>
    <row r="131" spans="1:9" ht="15.75" x14ac:dyDescent="0.25">
      <c r="A131" s="8" t="s">
        <v>164</v>
      </c>
      <c r="B131" s="66" t="s">
        <v>219</v>
      </c>
      <c r="C131" s="54" t="s">
        <v>220</v>
      </c>
      <c r="D131" s="27">
        <v>143772.44</v>
      </c>
      <c r="E131" s="41">
        <v>1</v>
      </c>
      <c r="F131" s="14">
        <v>7155.52</v>
      </c>
      <c r="G131" s="41">
        <v>1</v>
      </c>
      <c r="I131" s="51"/>
    </row>
    <row r="132" spans="1:9" ht="15.75" x14ac:dyDescent="0.25">
      <c r="A132" s="62"/>
      <c r="B132" s="66"/>
      <c r="C132" s="53" t="s">
        <v>221</v>
      </c>
      <c r="D132" s="42"/>
      <c r="E132" s="41" t="s">
        <v>260</v>
      </c>
      <c r="F132" s="15"/>
      <c r="G132" s="41" t="s">
        <v>260</v>
      </c>
      <c r="I132" s="51"/>
    </row>
    <row r="133" spans="1:9" ht="15.75" x14ac:dyDescent="0.25">
      <c r="A133" s="8" t="s">
        <v>164</v>
      </c>
      <c r="B133" s="66" t="s">
        <v>222</v>
      </c>
      <c r="C133" s="54" t="s">
        <v>223</v>
      </c>
      <c r="D133" s="27">
        <v>42201.78</v>
      </c>
      <c r="E133" s="41">
        <v>1</v>
      </c>
      <c r="F133" s="14">
        <v>24750.789999999997</v>
      </c>
      <c r="G133" s="41">
        <v>1</v>
      </c>
      <c r="I133" s="51"/>
    </row>
    <row r="134" spans="1:9" ht="15.75" x14ac:dyDescent="0.25">
      <c r="A134" s="8" t="s">
        <v>164</v>
      </c>
      <c r="B134" s="66" t="s">
        <v>224</v>
      </c>
      <c r="C134" s="54" t="s">
        <v>225</v>
      </c>
      <c r="D134" s="27">
        <v>291600.89</v>
      </c>
      <c r="E134" s="41">
        <v>1</v>
      </c>
      <c r="F134" s="14">
        <v>200440.32000000001</v>
      </c>
      <c r="G134" s="41">
        <v>1</v>
      </c>
      <c r="I134" s="51"/>
    </row>
    <row r="135" spans="1:9" ht="15.75" x14ac:dyDescent="0.25">
      <c r="A135" s="8" t="s">
        <v>164</v>
      </c>
      <c r="B135" s="66" t="s">
        <v>226</v>
      </c>
      <c r="C135" s="54" t="s">
        <v>227</v>
      </c>
      <c r="D135" s="14"/>
      <c r="E135" s="41" t="s">
        <v>294</v>
      </c>
      <c r="F135" s="14"/>
      <c r="G135" s="41" t="s">
        <v>294</v>
      </c>
      <c r="I135" s="51"/>
    </row>
    <row r="136" spans="1:9" ht="15.75" x14ac:dyDescent="0.25">
      <c r="A136" s="8" t="s">
        <v>164</v>
      </c>
      <c r="B136" s="66"/>
      <c r="C136" s="54" t="s">
        <v>228</v>
      </c>
      <c r="D136" s="14"/>
      <c r="E136" s="41" t="s">
        <v>294</v>
      </c>
      <c r="F136" s="14"/>
      <c r="G136" s="41" t="s">
        <v>294</v>
      </c>
      <c r="I136" s="51"/>
    </row>
    <row r="137" spans="1:9" ht="15.75" x14ac:dyDescent="0.25">
      <c r="A137" s="8" t="s">
        <v>164</v>
      </c>
      <c r="B137" s="66" t="s">
        <v>229</v>
      </c>
      <c r="C137" s="54" t="s">
        <v>228</v>
      </c>
      <c r="D137" s="14"/>
      <c r="E137" s="41" t="s">
        <v>294</v>
      </c>
      <c r="F137" s="14"/>
      <c r="G137" s="41" t="s">
        <v>294</v>
      </c>
      <c r="I137" s="51"/>
    </row>
    <row r="138" spans="1:9" ht="15.75" x14ac:dyDescent="0.25">
      <c r="A138" s="8" t="s">
        <v>164</v>
      </c>
      <c r="B138" s="66" t="s">
        <v>230</v>
      </c>
      <c r="C138" s="54" t="s">
        <v>231</v>
      </c>
      <c r="D138" s="27">
        <v>172868.6</v>
      </c>
      <c r="E138" s="41">
        <v>1</v>
      </c>
      <c r="F138" s="14">
        <v>135697.28999999998</v>
      </c>
      <c r="G138" s="41">
        <v>1</v>
      </c>
      <c r="I138" s="51"/>
    </row>
    <row r="139" spans="1:9" ht="15.75" x14ac:dyDescent="0.25">
      <c r="A139" s="8" t="s">
        <v>164</v>
      </c>
      <c r="B139" s="66" t="s">
        <v>232</v>
      </c>
      <c r="C139" s="54" t="s">
        <v>233</v>
      </c>
      <c r="D139" s="14"/>
      <c r="E139" s="41" t="s">
        <v>294</v>
      </c>
      <c r="F139" s="14"/>
      <c r="G139" s="41" t="s">
        <v>294</v>
      </c>
      <c r="I139" s="51"/>
    </row>
    <row r="140" spans="1:9" ht="15.75" x14ac:dyDescent="0.25">
      <c r="A140" s="8" t="s">
        <v>164</v>
      </c>
      <c r="B140" s="66" t="s">
        <v>234</v>
      </c>
      <c r="C140" s="54" t="s">
        <v>235</v>
      </c>
      <c r="D140" s="27">
        <v>23159.5</v>
      </c>
      <c r="E140" s="41" t="s">
        <v>294</v>
      </c>
      <c r="F140" s="14">
        <v>0</v>
      </c>
      <c r="G140" s="41" t="s">
        <v>294</v>
      </c>
      <c r="I140" s="51"/>
    </row>
    <row r="141" spans="1:9" ht="15.75" x14ac:dyDescent="0.25">
      <c r="A141" s="8" t="s">
        <v>164</v>
      </c>
      <c r="B141" s="66" t="s">
        <v>236</v>
      </c>
      <c r="C141" s="54" t="s">
        <v>237</v>
      </c>
      <c r="D141" s="27">
        <v>14457.5</v>
      </c>
      <c r="E141" s="41">
        <v>1</v>
      </c>
      <c r="F141" s="14">
        <v>42000.02</v>
      </c>
      <c r="G141" s="41">
        <v>1</v>
      </c>
      <c r="I141" s="51"/>
    </row>
    <row r="142" spans="1:9" ht="15.75" x14ac:dyDescent="0.25">
      <c r="A142" s="8" t="s">
        <v>86</v>
      </c>
      <c r="B142" s="66" t="s">
        <v>238</v>
      </c>
      <c r="C142" s="54" t="s">
        <v>239</v>
      </c>
      <c r="D142" s="27">
        <v>0</v>
      </c>
      <c r="E142" s="41" t="s">
        <v>294</v>
      </c>
      <c r="F142" s="14">
        <v>0</v>
      </c>
      <c r="G142" s="41" t="s">
        <v>294</v>
      </c>
      <c r="I142" s="51"/>
    </row>
    <row r="143" spans="1:9" ht="15.75" x14ac:dyDescent="0.25">
      <c r="A143" s="62"/>
      <c r="C143" s="56"/>
      <c r="D143" s="15"/>
      <c r="E143" s="41" t="s">
        <v>260</v>
      </c>
      <c r="F143" s="15"/>
      <c r="G143" s="41" t="s">
        <v>260</v>
      </c>
      <c r="I143" s="51"/>
    </row>
    <row r="144" spans="1:9" ht="15.75" x14ac:dyDescent="0.25">
      <c r="A144" s="8" t="s">
        <v>164</v>
      </c>
      <c r="B144" s="67" t="s">
        <v>240</v>
      </c>
      <c r="C144" s="54" t="s">
        <v>241</v>
      </c>
      <c r="D144" s="14"/>
      <c r="E144" s="41" t="s">
        <v>294</v>
      </c>
      <c r="F144" s="14"/>
      <c r="G144" s="41" t="s">
        <v>294</v>
      </c>
      <c r="I144" s="51"/>
    </row>
    <row r="145" spans="1:9" ht="15.75" x14ac:dyDescent="0.25">
      <c r="A145" s="8" t="s">
        <v>164</v>
      </c>
      <c r="B145" s="67" t="s">
        <v>242</v>
      </c>
      <c r="C145" s="54" t="s">
        <v>243</v>
      </c>
      <c r="D145" s="27">
        <v>32939.129999999997</v>
      </c>
      <c r="E145" s="41">
        <v>1</v>
      </c>
      <c r="F145" s="14">
        <v>3866.01</v>
      </c>
      <c r="G145" s="41">
        <v>1</v>
      </c>
      <c r="I145" s="51"/>
    </row>
    <row r="146" spans="1:9" ht="15.75" x14ac:dyDescent="0.25">
      <c r="A146" s="62"/>
      <c r="B146" s="68"/>
      <c r="C146" s="56"/>
      <c r="D146" s="15"/>
      <c r="E146" s="41" t="s">
        <v>260</v>
      </c>
      <c r="F146" s="15"/>
      <c r="G146" s="41" t="s">
        <v>260</v>
      </c>
      <c r="I146" s="51"/>
    </row>
    <row r="147" spans="1:9" ht="15.75" x14ac:dyDescent="0.25">
      <c r="A147" s="8" t="s">
        <v>112</v>
      </c>
      <c r="C147" s="4" t="s">
        <v>244</v>
      </c>
      <c r="D147" s="27">
        <v>2700262.6799999997</v>
      </c>
      <c r="E147" s="41">
        <v>1</v>
      </c>
      <c r="F147" s="14">
        <v>4568080.25</v>
      </c>
      <c r="G147" s="41">
        <v>1</v>
      </c>
      <c r="I147" s="51"/>
    </row>
    <row r="148" spans="1:9" ht="15.75" x14ac:dyDescent="0.25">
      <c r="A148" s="62"/>
      <c r="C148" s="53" t="s">
        <v>245</v>
      </c>
      <c r="D148" s="15"/>
      <c r="E148" s="41" t="s">
        <v>260</v>
      </c>
      <c r="F148" s="15"/>
      <c r="G148" s="41" t="s">
        <v>260</v>
      </c>
      <c r="I148" s="51"/>
    </row>
    <row r="149" spans="1:9" ht="15.75" x14ac:dyDescent="0.25">
      <c r="A149" s="8" t="s">
        <v>246</v>
      </c>
      <c r="B149" s="65" t="s">
        <v>247</v>
      </c>
      <c r="C149" s="4" t="s">
        <v>248</v>
      </c>
      <c r="D149" s="27">
        <v>0</v>
      </c>
      <c r="E149" s="41">
        <v>1</v>
      </c>
      <c r="F149" s="14">
        <v>400</v>
      </c>
      <c r="G149" s="41">
        <v>1</v>
      </c>
      <c r="I149" s="51"/>
    </row>
    <row r="150" spans="1:9" ht="15.75" x14ac:dyDescent="0.25">
      <c r="A150" s="8" t="s">
        <v>86</v>
      </c>
      <c r="B150" s="65" t="s">
        <v>249</v>
      </c>
      <c r="C150" s="4" t="s">
        <v>250</v>
      </c>
      <c r="D150" s="27">
        <v>45000</v>
      </c>
      <c r="E150" s="41">
        <v>1</v>
      </c>
      <c r="F150" s="14">
        <v>71500</v>
      </c>
      <c r="G150" s="41">
        <v>1</v>
      </c>
      <c r="I150" s="51"/>
    </row>
    <row r="151" spans="1:9" ht="15.75" x14ac:dyDescent="0.25">
      <c r="A151" s="8" t="s">
        <v>86</v>
      </c>
      <c r="B151" s="65" t="s">
        <v>251</v>
      </c>
      <c r="C151" s="4" t="s">
        <v>252</v>
      </c>
      <c r="D151" s="27">
        <v>0</v>
      </c>
      <c r="E151" s="41" t="s">
        <v>294</v>
      </c>
      <c r="F151" s="14">
        <v>0</v>
      </c>
      <c r="G151" s="41">
        <v>1</v>
      </c>
      <c r="I151" s="51"/>
    </row>
    <row r="152" spans="1:9" ht="15.75" x14ac:dyDescent="0.25">
      <c r="A152" s="8" t="s">
        <v>246</v>
      </c>
      <c r="B152" s="65" t="s">
        <v>253</v>
      </c>
      <c r="C152" s="4" t="s">
        <v>254</v>
      </c>
      <c r="D152" s="27">
        <v>0</v>
      </c>
      <c r="E152" s="41" t="s">
        <v>294</v>
      </c>
      <c r="F152" s="14">
        <v>0</v>
      </c>
      <c r="G152" s="41" t="s">
        <v>294</v>
      </c>
      <c r="I152" s="51"/>
    </row>
    <row r="153" spans="1:9" ht="15.75" x14ac:dyDescent="0.25">
      <c r="A153" s="8" t="s">
        <v>255</v>
      </c>
      <c r="B153" s="69"/>
      <c r="C153" s="4" t="s">
        <v>256</v>
      </c>
      <c r="D153" s="27">
        <v>1542733.3699999973</v>
      </c>
      <c r="E153" s="41">
        <v>1</v>
      </c>
      <c r="F153" s="14">
        <v>1393679.0799999982</v>
      </c>
      <c r="G153" s="41">
        <v>1</v>
      </c>
      <c r="I153" s="51"/>
    </row>
    <row r="154" spans="1:9" x14ac:dyDescent="0.25">
      <c r="A154" s="8" t="s">
        <v>255</v>
      </c>
      <c r="B154" s="69"/>
      <c r="C154" s="4" t="s">
        <v>257</v>
      </c>
      <c r="D154" s="27">
        <v>713233.38999999978</v>
      </c>
      <c r="E154" s="41">
        <v>1</v>
      </c>
      <c r="F154" s="14">
        <v>226330.17833333332</v>
      </c>
      <c r="G154" s="41">
        <v>1</v>
      </c>
    </row>
    <row r="155" spans="1:9" x14ac:dyDescent="0.25">
      <c r="A155" s="8" t="s">
        <v>286</v>
      </c>
      <c r="B155" s="69"/>
      <c r="C155" s="4" t="s">
        <v>2</v>
      </c>
      <c r="D155" s="27"/>
      <c r="F155" s="14">
        <v>802460.60000000009</v>
      </c>
    </row>
    <row r="156" spans="1:9" ht="12.95" customHeight="1" x14ac:dyDescent="0.25">
      <c r="A156" s="8" t="s">
        <v>112</v>
      </c>
      <c r="C156" s="4" t="s">
        <v>258</v>
      </c>
      <c r="D156" s="27">
        <v>0</v>
      </c>
      <c r="E156" s="41">
        <v>1</v>
      </c>
      <c r="F156" s="14">
        <v>228496.16999999993</v>
      </c>
      <c r="G156" s="41">
        <v>1</v>
      </c>
    </row>
    <row r="157" spans="1:9" x14ac:dyDescent="0.25">
      <c r="C157" s="6"/>
      <c r="D157" s="14"/>
      <c r="E157" s="41" t="s">
        <v>294</v>
      </c>
      <c r="F157" s="14"/>
      <c r="G157" s="41" t="s">
        <v>294</v>
      </c>
    </row>
    <row r="158" spans="1:9" x14ac:dyDescent="0.25">
      <c r="A158" s="62"/>
      <c r="C158" s="53" t="s">
        <v>259</v>
      </c>
      <c r="D158" s="46">
        <f>SUM(D33:D156)</f>
        <v>-7361302.7400000086</v>
      </c>
      <c r="E158" s="41" t="s">
        <v>260</v>
      </c>
      <c r="F158" s="46">
        <f>SUM(F33:F156)</f>
        <v>-7179391.0016666744</v>
      </c>
      <c r="G158" s="41" t="s">
        <v>260</v>
      </c>
    </row>
    <row r="159" spans="1:9" x14ac:dyDescent="0.25">
      <c r="D159" s="14"/>
      <c r="E159" s="41" t="s">
        <v>260</v>
      </c>
      <c r="F159" s="14"/>
      <c r="G159" s="41" t="s">
        <v>260</v>
      </c>
    </row>
    <row r="160" spans="1:9" x14ac:dyDescent="0.25">
      <c r="D160" s="14"/>
      <c r="E160" s="41" t="s">
        <v>260</v>
      </c>
      <c r="F160" s="14"/>
      <c r="G160" s="41" t="s">
        <v>260</v>
      </c>
    </row>
    <row r="161" spans="3:7" x14ac:dyDescent="0.25">
      <c r="C161" s="3" t="s">
        <v>1</v>
      </c>
      <c r="D161" s="14"/>
      <c r="F161" s="14"/>
    </row>
    <row r="162" spans="3:7" x14ac:dyDescent="0.25">
      <c r="C162" s="57" t="s">
        <v>47</v>
      </c>
      <c r="D162" s="46">
        <f>+SUBTOTAL(9,D12:D156)</f>
        <v>1.8742866814136505E-8</v>
      </c>
      <c r="E162" s="41" t="s">
        <v>260</v>
      </c>
      <c r="F162" s="46">
        <f>+SUBTOTAL(9,F12:F156)</f>
        <v>-1.0000017355196178E-2</v>
      </c>
      <c r="G162" s="41" t="s">
        <v>260</v>
      </c>
    </row>
    <row r="163" spans="3:7" x14ac:dyDescent="0.25">
      <c r="C163" s="57"/>
      <c r="D163" s="14"/>
      <c r="E163" s="41" t="s">
        <v>260</v>
      </c>
      <c r="F163" s="14"/>
      <c r="G163" s="41" t="s">
        <v>260</v>
      </c>
    </row>
    <row r="164" spans="3:7" x14ac:dyDescent="0.25">
      <c r="C164" s="57"/>
      <c r="D164" s="58"/>
      <c r="E164" s="41" t="s">
        <v>260</v>
      </c>
      <c r="F164" s="14"/>
      <c r="G164" s="41" t="s">
        <v>260</v>
      </c>
    </row>
    <row r="165" spans="3:7" x14ac:dyDescent="0.25">
      <c r="C165" s="57"/>
      <c r="D165" s="14"/>
      <c r="F165" s="14"/>
    </row>
    <row r="166" spans="3:7" x14ac:dyDescent="0.25">
      <c r="C166" s="57"/>
      <c r="D166" s="27"/>
      <c r="E166" s="41" t="s">
        <v>260</v>
      </c>
      <c r="F166" s="14"/>
      <c r="G166" s="41" t="s">
        <v>260</v>
      </c>
    </row>
    <row r="167" spans="3:7" hidden="1" x14ac:dyDescent="0.25">
      <c r="C167" s="57"/>
      <c r="D167" s="14"/>
      <c r="F167" s="14"/>
    </row>
    <row r="168" spans="3:7" x14ac:dyDescent="0.25">
      <c r="C168" s="57"/>
      <c r="D168" s="14"/>
      <c r="F168" s="14"/>
    </row>
    <row r="169" spans="3:7" x14ac:dyDescent="0.25">
      <c r="C169" s="57"/>
      <c r="D169" s="14"/>
      <c r="F169" s="14"/>
    </row>
    <row r="170" spans="3:7" x14ac:dyDescent="0.25">
      <c r="C170" s="57"/>
      <c r="D170" s="14"/>
      <c r="F170" s="14"/>
    </row>
    <row r="171" spans="3:7" x14ac:dyDescent="0.25">
      <c r="C171" s="57"/>
      <c r="D171" s="14"/>
      <c r="F171" s="14"/>
    </row>
    <row r="172" spans="3:7" x14ac:dyDescent="0.25">
      <c r="C172" s="57"/>
      <c r="D172" s="14"/>
      <c r="F172" s="14"/>
    </row>
    <row r="173" spans="3:7" x14ac:dyDescent="0.25">
      <c r="C173" s="57"/>
      <c r="D173" s="14"/>
      <c r="F173" s="14"/>
    </row>
    <row r="174" spans="3:7" x14ac:dyDescent="0.25">
      <c r="C174" s="57"/>
      <c r="D174" s="14"/>
      <c r="F174" s="14"/>
    </row>
    <row r="175" spans="3:7" x14ac:dyDescent="0.25">
      <c r="C175" s="57"/>
      <c r="D175" s="14"/>
      <c r="F175" s="14"/>
    </row>
    <row r="176" spans="3:7" x14ac:dyDescent="0.25">
      <c r="C176" s="57"/>
      <c r="D176" s="14"/>
      <c r="F176" s="14"/>
    </row>
    <row r="177" spans="1:6" x14ac:dyDescent="0.25">
      <c r="C177" s="57"/>
      <c r="D177" s="14"/>
      <c r="F177" s="14"/>
    </row>
    <row r="178" spans="1:6" x14ac:dyDescent="0.25">
      <c r="C178" s="57"/>
      <c r="D178" s="14"/>
      <c r="F178" s="14"/>
    </row>
    <row r="179" spans="1:6" x14ac:dyDescent="0.25">
      <c r="C179" s="57"/>
      <c r="D179" s="14"/>
      <c r="F179" s="14"/>
    </row>
    <row r="180" spans="1:6" x14ac:dyDescent="0.25">
      <c r="C180" s="57"/>
      <c r="D180" s="14"/>
      <c r="F180" s="14"/>
    </row>
    <row r="181" spans="1:6" x14ac:dyDescent="0.25">
      <c r="C181" s="57"/>
      <c r="D181" s="14"/>
      <c r="F181" s="14"/>
    </row>
    <row r="182" spans="1:6" x14ac:dyDescent="0.25">
      <c r="C182" s="57"/>
      <c r="D182" s="14"/>
      <c r="F182" s="14"/>
    </row>
    <row r="183" spans="1:6" x14ac:dyDescent="0.25">
      <c r="C183" s="57"/>
      <c r="D183" s="14"/>
      <c r="F183" s="14"/>
    </row>
    <row r="184" spans="1:6" x14ac:dyDescent="0.25">
      <c r="C184" s="57"/>
      <c r="D184" s="14"/>
      <c r="F184" s="14"/>
    </row>
    <row r="185" spans="1:6" x14ac:dyDescent="0.25">
      <c r="C185" s="57"/>
      <c r="D185" s="14"/>
      <c r="F185" s="14"/>
    </row>
    <row r="186" spans="1:6" x14ac:dyDescent="0.25">
      <c r="C186" s="57"/>
      <c r="D186" s="14"/>
      <c r="F186" s="14"/>
    </row>
    <row r="187" spans="1:6" x14ac:dyDescent="0.25">
      <c r="C187" s="57"/>
      <c r="D187" s="14"/>
      <c r="F187" s="14"/>
    </row>
    <row r="188" spans="1:6" x14ac:dyDescent="0.25">
      <c r="C188" s="57"/>
      <c r="D188" s="14"/>
      <c r="F188" s="14"/>
    </row>
    <row r="189" spans="1:6" x14ac:dyDescent="0.25">
      <c r="A189" s="8" t="s">
        <v>49</v>
      </c>
      <c r="C189" s="57"/>
      <c r="D189" s="14"/>
      <c r="F189" s="14"/>
    </row>
    <row r="190" spans="1:6" x14ac:dyDescent="0.25">
      <c r="C190" s="57"/>
      <c r="D190" s="14"/>
      <c r="F190" s="14"/>
    </row>
    <row r="191" spans="1:6" x14ac:dyDescent="0.25">
      <c r="C191" s="57"/>
      <c r="D191" s="14"/>
      <c r="F191" s="14"/>
    </row>
    <row r="192" spans="1:6" x14ac:dyDescent="0.25">
      <c r="C192" s="57"/>
      <c r="D192" s="14"/>
      <c r="F192" s="14"/>
    </row>
    <row r="193" spans="3:6" x14ac:dyDescent="0.25">
      <c r="C193" s="57"/>
      <c r="D193" s="14"/>
      <c r="F193" s="14"/>
    </row>
    <row r="194" spans="3:6" x14ac:dyDescent="0.25">
      <c r="C194" s="57"/>
      <c r="D194" s="14"/>
      <c r="F194" s="14"/>
    </row>
    <row r="195" spans="3:6" x14ac:dyDescent="0.25">
      <c r="C195" s="57"/>
      <c r="D195" s="14"/>
      <c r="F195" s="14"/>
    </row>
  </sheetData>
  <sheetProtection formatCells="0" formatColumns="0" formatRows="0"/>
  <autoFilter ref="A11:G166" xr:uid="{00000000-0009-0000-0000-000000000000}"/>
  <mergeCells count="4">
    <mergeCell ref="C6:F6"/>
    <mergeCell ref="C7:F7"/>
    <mergeCell ref="C8:F8"/>
    <mergeCell ref="B5:F5"/>
  </mergeCells>
  <phoneticPr fontId="21" type="noConversion"/>
  <pageMargins left="0.70866141732283472" right="0.70866141732283472" top="0.74803149606299213" bottom="0.74803149606299213" header="0.31496062992125984" footer="0.31496062992125984"/>
  <pageSetup orientation="portrait" r:id="rId1"/>
  <ignoredErrors>
    <ignoredError sqref="A13:B157"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2:Q97"/>
  <sheetViews>
    <sheetView tabSelected="1" zoomScale="80" zoomScaleNormal="80" workbookViewId="0">
      <selection activeCell="M25" sqref="M25"/>
    </sheetView>
  </sheetViews>
  <sheetFormatPr baseColWidth="10" defaultColWidth="11.42578125" defaultRowHeight="15" x14ac:dyDescent="0.25"/>
  <cols>
    <col min="1" max="1" width="5" style="30" customWidth="1"/>
    <col min="2" max="2" width="57.28515625" style="30" customWidth="1"/>
    <col min="3" max="3" width="1.7109375" style="30" customWidth="1"/>
    <col min="4" max="4" width="13.85546875" style="30" customWidth="1"/>
    <col min="5" max="5" width="1.7109375" style="30" customWidth="1"/>
    <col min="6" max="6" width="14.5703125" style="30" customWidth="1"/>
    <col min="7" max="7" width="3.42578125" style="81" customWidth="1"/>
    <col min="8" max="8" width="0.85546875" style="30" customWidth="1"/>
    <col min="9" max="9" width="16" style="30" bestFit="1" customWidth="1"/>
    <col min="10" max="10" width="13" style="1" hidden="1" customWidth="1"/>
    <col min="11" max="11" width="23.85546875" style="2" hidden="1" customWidth="1"/>
    <col min="12" max="12" width="19.42578125" style="30" customWidth="1"/>
    <col min="13" max="13" width="17.140625" style="30" customWidth="1"/>
    <col min="14" max="14" width="17.85546875" style="30" customWidth="1"/>
    <col min="15" max="16" width="11.42578125" style="30"/>
    <col min="17" max="17" width="19.5703125" style="74" customWidth="1"/>
    <col min="18" max="16384" width="11.42578125" style="30"/>
  </cols>
  <sheetData>
    <row r="2" spans="1:12" x14ac:dyDescent="0.25">
      <c r="A2" s="117" t="s">
        <v>48</v>
      </c>
      <c r="B2" s="117"/>
      <c r="C2" s="117"/>
      <c r="D2" s="117"/>
      <c r="E2" s="117"/>
      <c r="F2" s="117"/>
      <c r="I2" s="91"/>
      <c r="J2" s="22"/>
    </row>
    <row r="3" spans="1:12" x14ac:dyDescent="0.25">
      <c r="A3" s="117" t="s">
        <v>4</v>
      </c>
      <c r="B3" s="117"/>
      <c r="C3" s="117"/>
      <c r="D3" s="117"/>
      <c r="E3" s="117"/>
      <c r="F3" s="117"/>
      <c r="I3" s="91"/>
      <c r="J3" s="22"/>
    </row>
    <row r="4" spans="1:12" x14ac:dyDescent="0.25">
      <c r="A4" s="117" t="s">
        <v>296</v>
      </c>
      <c r="B4" s="117"/>
      <c r="C4" s="117"/>
      <c r="D4" s="117"/>
      <c r="E4" s="117"/>
      <c r="F4" s="117"/>
      <c r="I4" s="91"/>
      <c r="J4" s="22"/>
    </row>
    <row r="5" spans="1:12" x14ac:dyDescent="0.25">
      <c r="A5" s="117" t="s">
        <v>0</v>
      </c>
      <c r="B5" s="117"/>
      <c r="C5" s="117"/>
      <c r="D5" s="117"/>
      <c r="E5" s="117"/>
      <c r="F5" s="117"/>
      <c r="I5" s="91"/>
      <c r="J5" s="22"/>
    </row>
    <row r="6" spans="1:12" x14ac:dyDescent="0.25">
      <c r="A6" s="76"/>
      <c r="B6" s="76"/>
      <c r="C6" s="76"/>
      <c r="D6" s="76"/>
      <c r="E6" s="76"/>
      <c r="F6" s="76"/>
      <c r="I6" s="91"/>
      <c r="J6" s="22"/>
    </row>
    <row r="7" spans="1:12" x14ac:dyDescent="0.25">
      <c r="A7" s="76"/>
      <c r="B7" s="76"/>
      <c r="C7" s="76"/>
      <c r="D7" s="76"/>
      <c r="E7" s="76"/>
      <c r="F7" s="76"/>
      <c r="I7" s="91"/>
      <c r="J7" s="22"/>
    </row>
    <row r="8" spans="1:12" x14ac:dyDescent="0.25">
      <c r="B8" s="77" t="s">
        <v>265</v>
      </c>
      <c r="C8" s="77"/>
      <c r="D8" s="87"/>
      <c r="I8" s="91"/>
      <c r="J8" s="22"/>
    </row>
    <row r="9" spans="1:12" x14ac:dyDescent="0.25">
      <c r="D9" s="92">
        <f>'Balance de Comprobación'!$D$11</f>
        <v>2022</v>
      </c>
      <c r="E9" s="76"/>
      <c r="F9" s="124">
        <f>'Balance de Comprobación'!$F$11</f>
        <v>2021</v>
      </c>
      <c r="G9" s="125"/>
      <c r="H9" s="126"/>
      <c r="I9" s="127"/>
      <c r="J9" s="22"/>
    </row>
    <row r="10" spans="1:12" x14ac:dyDescent="0.25">
      <c r="B10" s="78"/>
      <c r="C10" s="78"/>
      <c r="D10" s="79"/>
      <c r="E10" s="80"/>
      <c r="F10" s="80"/>
      <c r="G10" s="81" t="s">
        <v>260</v>
      </c>
      <c r="I10" s="91"/>
      <c r="J10" s="22"/>
    </row>
    <row r="11" spans="1:12" customFormat="1" hidden="1" x14ac:dyDescent="0.25">
      <c r="A11" s="18"/>
      <c r="B11" s="22" t="s">
        <v>5</v>
      </c>
      <c r="C11" s="1"/>
      <c r="D11" s="19">
        <v>0</v>
      </c>
      <c r="E11" s="20"/>
      <c r="F11" s="19">
        <v>0</v>
      </c>
      <c r="G11" s="26" t="s">
        <v>294</v>
      </c>
      <c r="I11" s="22"/>
      <c r="J11" s="22"/>
      <c r="L11">
        <v>-37679972.450000003</v>
      </c>
    </row>
    <row r="12" spans="1:12" customFormat="1" hidden="1" x14ac:dyDescent="0.25">
      <c r="A12" s="18"/>
      <c r="B12" s="22" t="s">
        <v>46</v>
      </c>
      <c r="C12" s="1"/>
      <c r="D12" s="19">
        <v>0</v>
      </c>
      <c r="E12" s="20"/>
      <c r="F12" s="19">
        <v>0</v>
      </c>
      <c r="G12" s="26" t="s">
        <v>294</v>
      </c>
      <c r="I12" s="22"/>
      <c r="J12" s="22"/>
      <c r="L12">
        <v>-4493269.6999999993</v>
      </c>
    </row>
    <row r="13" spans="1:12" customFormat="1" hidden="1" x14ac:dyDescent="0.25">
      <c r="A13" s="18"/>
      <c r="B13" s="22" t="s">
        <v>6</v>
      </c>
      <c r="C13" s="1"/>
      <c r="D13" s="19">
        <v>0</v>
      </c>
      <c r="E13" s="20"/>
      <c r="F13" s="19">
        <v>0</v>
      </c>
      <c r="G13" s="26" t="s">
        <v>294</v>
      </c>
      <c r="I13" s="22"/>
      <c r="J13" s="22"/>
      <c r="L13">
        <v>-17968955.930000037</v>
      </c>
    </row>
    <row r="14" spans="1:12" x14ac:dyDescent="0.25">
      <c r="B14" s="91" t="s">
        <v>267</v>
      </c>
      <c r="D14" s="87">
        <v>72830001.270000011</v>
      </c>
      <c r="E14" s="82"/>
      <c r="F14" s="87">
        <v>68135489.430000007</v>
      </c>
      <c r="G14" s="81">
        <v>1</v>
      </c>
      <c r="I14" s="91"/>
      <c r="J14" s="22"/>
    </row>
    <row r="15" spans="1:12" customFormat="1" hidden="1" x14ac:dyDescent="0.25">
      <c r="A15" s="18"/>
      <c r="B15" s="22" t="s">
        <v>7</v>
      </c>
      <c r="C15" s="1"/>
      <c r="D15" s="19">
        <v>0</v>
      </c>
      <c r="E15" s="20"/>
      <c r="F15" s="33">
        <v>0</v>
      </c>
      <c r="G15" s="26" t="s">
        <v>294</v>
      </c>
      <c r="I15" s="22">
        <v>656952.32999999996</v>
      </c>
      <c r="J15" s="22"/>
    </row>
    <row r="16" spans="1:12" customFormat="1" hidden="1" x14ac:dyDescent="0.25">
      <c r="A16" s="18"/>
      <c r="B16" s="22" t="s">
        <v>8</v>
      </c>
      <c r="C16" s="1"/>
      <c r="D16" s="19">
        <v>0</v>
      </c>
      <c r="E16" s="20"/>
      <c r="F16" s="33">
        <v>0</v>
      </c>
      <c r="G16" s="26" t="s">
        <v>294</v>
      </c>
      <c r="I16" s="22">
        <v>-37679972.450000003</v>
      </c>
      <c r="J16" s="22"/>
    </row>
    <row r="17" spans="1:17" customFormat="1" hidden="1" x14ac:dyDescent="0.25">
      <c r="A17" s="18"/>
      <c r="B17" s="22" t="s">
        <v>9</v>
      </c>
      <c r="C17" s="1"/>
      <c r="D17" s="19">
        <v>0</v>
      </c>
      <c r="E17" s="20"/>
      <c r="F17" s="33">
        <v>0</v>
      </c>
      <c r="G17" s="26" t="s">
        <v>294</v>
      </c>
      <c r="I17" s="22">
        <v>-4493269.6999999993</v>
      </c>
      <c r="J17" s="22"/>
    </row>
    <row r="18" spans="1:17" s="32" customFormat="1" x14ac:dyDescent="0.25">
      <c r="B18" s="91" t="s">
        <v>10</v>
      </c>
      <c r="C18" s="30"/>
      <c r="D18" s="70">
        <v>656952.32999999996</v>
      </c>
      <c r="E18" s="83"/>
      <c r="F18" s="55">
        <v>2960346.7800000599</v>
      </c>
      <c r="G18" s="81">
        <v>1</v>
      </c>
      <c r="I18" s="91"/>
      <c r="J18" s="22"/>
      <c r="K18"/>
      <c r="L18" s="30"/>
      <c r="M18" s="30"/>
      <c r="N18" s="30"/>
      <c r="O18" s="30"/>
      <c r="P18" s="30"/>
      <c r="Q18" s="74"/>
    </row>
    <row r="19" spans="1:17" customFormat="1" hidden="1" x14ac:dyDescent="0.25">
      <c r="A19" s="21"/>
      <c r="B19" s="23"/>
      <c r="C19" s="18"/>
      <c r="D19" s="19"/>
      <c r="E19" s="19"/>
      <c r="F19" s="33"/>
      <c r="G19" s="26" t="s">
        <v>294</v>
      </c>
      <c r="I19" s="22"/>
      <c r="J19" s="22"/>
    </row>
    <row r="20" spans="1:17" customFormat="1" ht="30" hidden="1" x14ac:dyDescent="0.25">
      <c r="A20" s="18"/>
      <c r="B20" s="22" t="s">
        <v>11</v>
      </c>
      <c r="C20" s="1"/>
      <c r="D20" s="19">
        <v>0</v>
      </c>
      <c r="E20" s="20"/>
      <c r="F20" s="33">
        <v>0</v>
      </c>
      <c r="G20" s="26" t="s">
        <v>294</v>
      </c>
      <c r="I20" s="22"/>
      <c r="J20" s="22"/>
    </row>
    <row r="21" spans="1:17" x14ac:dyDescent="0.25">
      <c r="B21" s="91" t="s">
        <v>12</v>
      </c>
      <c r="D21" s="87">
        <v>-37679972.450000003</v>
      </c>
      <c r="E21" s="82"/>
      <c r="F21" s="87">
        <v>-40030392.770000011</v>
      </c>
      <c r="G21" s="81">
        <v>1</v>
      </c>
      <c r="I21" s="91"/>
      <c r="J21" s="22"/>
    </row>
    <row r="22" spans="1:17" s="32" customFormat="1" x14ac:dyDescent="0.25">
      <c r="B22" s="91" t="s">
        <v>13</v>
      </c>
      <c r="C22" s="30"/>
      <c r="D22" s="87">
        <v>-4493269.6999999993</v>
      </c>
      <c r="E22" s="83"/>
      <c r="F22" s="87">
        <v>-4648536.209999999</v>
      </c>
      <c r="G22" s="81">
        <v>1</v>
      </c>
      <c r="I22" s="91"/>
      <c r="J22" s="22"/>
      <c r="K22"/>
      <c r="L22" s="30"/>
      <c r="M22" s="30"/>
      <c r="N22" s="30"/>
      <c r="O22" s="30"/>
      <c r="P22" s="30"/>
      <c r="Q22" s="74"/>
    </row>
    <row r="23" spans="1:17" customFormat="1" hidden="1" x14ac:dyDescent="0.25">
      <c r="A23" s="18"/>
      <c r="B23" s="22" t="s">
        <v>14</v>
      </c>
      <c r="C23" s="1"/>
      <c r="D23" s="19">
        <v>0</v>
      </c>
      <c r="E23" s="20"/>
      <c r="F23" s="33">
        <v>0</v>
      </c>
      <c r="G23" s="26" t="s">
        <v>294</v>
      </c>
      <c r="I23" s="22"/>
      <c r="J23" s="22"/>
    </row>
    <row r="24" spans="1:17" s="2" customFormat="1" x14ac:dyDescent="0.25">
      <c r="B24" s="93" t="s">
        <v>15</v>
      </c>
      <c r="D24" s="84">
        <v>-18769462.420000035</v>
      </c>
      <c r="E24" s="94"/>
      <c r="F24" s="95">
        <v>-9262723.9583333284</v>
      </c>
      <c r="G24" s="81">
        <v>1</v>
      </c>
      <c r="I24" s="93"/>
      <c r="J24" s="22"/>
      <c r="L24" s="30"/>
      <c r="M24" s="30"/>
      <c r="N24" s="30"/>
      <c r="O24" s="30"/>
      <c r="P24" s="30"/>
      <c r="Q24" s="74"/>
    </row>
    <row r="25" spans="1:17" s="32" customFormat="1" x14ac:dyDescent="0.25">
      <c r="B25" s="91" t="s">
        <v>16</v>
      </c>
      <c r="C25" s="30"/>
      <c r="D25" s="87"/>
      <c r="E25" s="83"/>
      <c r="F25" s="87">
        <v>0</v>
      </c>
      <c r="G25" s="81">
        <v>1</v>
      </c>
      <c r="I25" s="91"/>
      <c r="J25" s="22"/>
      <c r="K25"/>
      <c r="L25" s="30"/>
      <c r="M25" s="30"/>
      <c r="N25" s="30"/>
      <c r="O25" s="30"/>
      <c r="P25" s="30"/>
      <c r="Q25" s="74"/>
    </row>
    <row r="26" spans="1:17" customFormat="1" hidden="1" x14ac:dyDescent="0.25">
      <c r="A26" s="18"/>
      <c r="B26" s="22" t="s">
        <v>17</v>
      </c>
      <c r="C26" s="1"/>
      <c r="D26" s="19"/>
      <c r="E26" s="20"/>
      <c r="F26" s="33">
        <v>0</v>
      </c>
      <c r="G26" s="26" t="s">
        <v>294</v>
      </c>
      <c r="I26" s="22"/>
      <c r="J26" s="22"/>
    </row>
    <row r="27" spans="1:17" x14ac:dyDescent="0.25">
      <c r="B27" s="91" t="s">
        <v>18</v>
      </c>
      <c r="D27" s="87">
        <v>0</v>
      </c>
      <c r="E27" s="82"/>
      <c r="F27" s="87">
        <v>-400</v>
      </c>
      <c r="G27" s="81">
        <v>1</v>
      </c>
      <c r="I27" s="91"/>
      <c r="J27" s="22"/>
    </row>
    <row r="28" spans="1:17" x14ac:dyDescent="0.25">
      <c r="B28" s="77" t="s">
        <v>41</v>
      </c>
      <c r="D28" s="88">
        <f>SUM(D11:D27)</f>
        <v>12544249.029999971</v>
      </c>
      <c r="E28" s="82"/>
      <c r="F28" s="88">
        <f>SUM(F11:F27)</f>
        <v>17153783.271666728</v>
      </c>
      <c r="G28" s="81">
        <v>1</v>
      </c>
      <c r="I28" s="91"/>
      <c r="J28" s="22"/>
    </row>
    <row r="29" spans="1:17" x14ac:dyDescent="0.25">
      <c r="D29" s="87"/>
      <c r="E29" s="87"/>
      <c r="F29" s="87"/>
      <c r="G29" s="81" t="s">
        <v>260</v>
      </c>
      <c r="I29" s="91"/>
      <c r="J29" s="22"/>
    </row>
    <row r="30" spans="1:17" x14ac:dyDescent="0.25">
      <c r="B30" s="77" t="s">
        <v>266</v>
      </c>
      <c r="C30" s="78"/>
      <c r="D30" s="89"/>
      <c r="E30" s="87"/>
      <c r="F30" s="87"/>
      <c r="G30" s="81" t="s">
        <v>260</v>
      </c>
      <c r="I30" s="91"/>
      <c r="J30" s="22"/>
    </row>
    <row r="31" spans="1:17" customFormat="1" hidden="1" x14ac:dyDescent="0.25">
      <c r="A31" s="18"/>
      <c r="B31" s="22" t="s">
        <v>19</v>
      </c>
      <c r="C31" s="1"/>
      <c r="D31" s="19">
        <v>0</v>
      </c>
      <c r="E31" s="20"/>
      <c r="F31" s="33">
        <v>0</v>
      </c>
      <c r="G31" s="26" t="s">
        <v>294</v>
      </c>
      <c r="I31" s="22"/>
      <c r="J31" s="22"/>
    </row>
    <row r="32" spans="1:17" customFormat="1" hidden="1" x14ac:dyDescent="0.25">
      <c r="A32" s="18"/>
      <c r="B32" s="22" t="s">
        <v>20</v>
      </c>
      <c r="C32" s="1"/>
      <c r="D32" s="19">
        <v>0</v>
      </c>
      <c r="E32" s="20"/>
      <c r="F32" s="33">
        <v>0</v>
      </c>
      <c r="G32" s="26" t="s">
        <v>294</v>
      </c>
      <c r="I32" s="22"/>
      <c r="J32" s="22"/>
    </row>
    <row r="33" spans="1:17" customFormat="1" ht="30" hidden="1" x14ac:dyDescent="0.25">
      <c r="A33" s="18"/>
      <c r="B33" s="22" t="s">
        <v>21</v>
      </c>
      <c r="C33" s="1"/>
      <c r="D33" s="19">
        <v>0</v>
      </c>
      <c r="E33" s="20"/>
      <c r="F33" s="33">
        <v>0</v>
      </c>
      <c r="G33" s="26" t="s">
        <v>294</v>
      </c>
      <c r="I33" s="22"/>
      <c r="J33" s="22"/>
    </row>
    <row r="34" spans="1:17" customFormat="1" ht="30" hidden="1" x14ac:dyDescent="0.25">
      <c r="A34" s="18"/>
      <c r="B34" s="22" t="s">
        <v>22</v>
      </c>
      <c r="C34" s="1"/>
      <c r="D34" s="19">
        <v>0</v>
      </c>
      <c r="E34" s="20"/>
      <c r="F34" s="33">
        <v>0</v>
      </c>
      <c r="G34" s="26" t="s">
        <v>294</v>
      </c>
      <c r="I34" s="22"/>
      <c r="J34" s="22"/>
    </row>
    <row r="35" spans="1:17" customFormat="1" ht="30" hidden="1" x14ac:dyDescent="0.25">
      <c r="A35" s="18"/>
      <c r="B35" s="22" t="s">
        <v>23</v>
      </c>
      <c r="C35" s="1"/>
      <c r="D35" s="24">
        <v>0</v>
      </c>
      <c r="E35" s="20"/>
      <c r="F35" s="33">
        <v>0</v>
      </c>
      <c r="G35" s="26" t="s">
        <v>294</v>
      </c>
      <c r="I35" s="22"/>
      <c r="J35" s="22"/>
    </row>
    <row r="36" spans="1:17" s="32" customFormat="1" x14ac:dyDescent="0.25">
      <c r="B36" s="91" t="s">
        <v>10</v>
      </c>
      <c r="C36" s="30"/>
      <c r="D36" s="96"/>
      <c r="E36" s="83"/>
      <c r="F36" s="55">
        <v>69742.758333297446</v>
      </c>
      <c r="G36" s="81">
        <v>1</v>
      </c>
      <c r="I36" s="91"/>
      <c r="J36" s="22"/>
      <c r="K36"/>
      <c r="L36" s="30"/>
      <c r="M36" s="30"/>
      <c r="N36" s="30"/>
      <c r="O36" s="30"/>
      <c r="P36" s="30"/>
      <c r="Q36" s="74"/>
    </row>
    <row r="37" spans="1:17" s="32" customFormat="1" x14ac:dyDescent="0.25">
      <c r="A37" s="86"/>
      <c r="B37" s="97"/>
      <c r="D37" s="98"/>
      <c r="E37" s="55"/>
      <c r="F37" s="55"/>
      <c r="G37" s="81" t="s">
        <v>260</v>
      </c>
      <c r="I37" s="91"/>
      <c r="J37" s="22"/>
      <c r="K37"/>
      <c r="L37" s="30"/>
      <c r="M37" s="30"/>
      <c r="N37" s="30"/>
      <c r="O37" s="30"/>
      <c r="P37" s="30"/>
      <c r="Q37" s="74"/>
    </row>
    <row r="38" spans="1:17" x14ac:dyDescent="0.25">
      <c r="B38" s="91" t="s">
        <v>24</v>
      </c>
      <c r="D38" s="99">
        <v>-2700262.6799999997</v>
      </c>
      <c r="E38" s="82"/>
      <c r="F38" s="87">
        <v>-618916.20000000019</v>
      </c>
      <c r="G38" s="81">
        <v>1</v>
      </c>
      <c r="I38" s="91"/>
      <c r="J38" s="22"/>
    </row>
    <row r="39" spans="1:17" ht="30" x14ac:dyDescent="0.25">
      <c r="B39" s="91" t="s">
        <v>25</v>
      </c>
      <c r="D39" s="99"/>
      <c r="E39" s="82"/>
      <c r="F39" s="87">
        <v>-225599</v>
      </c>
      <c r="G39" s="81">
        <v>1</v>
      </c>
      <c r="I39" s="91"/>
      <c r="J39" s="22"/>
    </row>
    <row r="40" spans="1:17" customFormat="1" ht="30" hidden="1" x14ac:dyDescent="0.25">
      <c r="A40" s="18"/>
      <c r="B40" s="22" t="s">
        <v>39</v>
      </c>
      <c r="C40" s="1"/>
      <c r="D40" s="24">
        <v>0</v>
      </c>
      <c r="E40" s="20"/>
      <c r="F40" s="33">
        <v>0</v>
      </c>
      <c r="G40" s="29"/>
      <c r="I40" s="22"/>
      <c r="J40" s="22"/>
      <c r="L40" s="30"/>
      <c r="M40" s="30"/>
      <c r="N40" s="30"/>
      <c r="O40" s="30"/>
      <c r="P40" s="30"/>
      <c r="Q40" s="74"/>
    </row>
    <row r="41" spans="1:17" customFormat="1" ht="30" hidden="1" x14ac:dyDescent="0.25">
      <c r="A41" s="18"/>
      <c r="B41" s="22" t="s">
        <v>26</v>
      </c>
      <c r="C41" s="1"/>
      <c r="D41" s="19">
        <v>0</v>
      </c>
      <c r="E41" s="20"/>
      <c r="F41" s="33">
        <v>0</v>
      </c>
      <c r="G41" s="29"/>
      <c r="I41" s="22"/>
      <c r="J41" s="22"/>
      <c r="L41" s="30"/>
      <c r="M41" s="75" t="s">
        <v>297</v>
      </c>
      <c r="N41" s="30"/>
      <c r="O41" s="30"/>
      <c r="P41" s="30"/>
      <c r="Q41" s="74"/>
    </row>
    <row r="42" spans="1:17" customFormat="1" ht="30" hidden="1" x14ac:dyDescent="0.25">
      <c r="A42" s="18"/>
      <c r="B42" s="22" t="s">
        <v>27</v>
      </c>
      <c r="C42" s="1"/>
      <c r="D42" s="19">
        <v>0</v>
      </c>
      <c r="E42" s="20"/>
      <c r="F42" s="33">
        <v>0</v>
      </c>
      <c r="G42" s="29"/>
      <c r="I42" s="22"/>
      <c r="J42" s="22"/>
      <c r="L42" s="30"/>
      <c r="M42" s="30"/>
      <c r="N42" s="30"/>
      <c r="O42" s="30"/>
      <c r="P42" s="30"/>
      <c r="Q42" s="74"/>
    </row>
    <row r="43" spans="1:17" customFormat="1" x14ac:dyDescent="0.25">
      <c r="B43" s="93" t="s">
        <v>28</v>
      </c>
      <c r="C43" s="2"/>
      <c r="D43" s="84">
        <v>0</v>
      </c>
      <c r="E43" s="85"/>
      <c r="F43" s="100">
        <v>-3949164.05</v>
      </c>
      <c r="G43" s="81">
        <v>1</v>
      </c>
      <c r="I43" s="93"/>
      <c r="J43" s="22"/>
      <c r="L43" s="30"/>
      <c r="M43" s="30"/>
      <c r="N43" s="30"/>
      <c r="O43" s="30"/>
      <c r="P43" s="30"/>
      <c r="Q43" s="74"/>
    </row>
    <row r="44" spans="1:17" customFormat="1" hidden="1" x14ac:dyDescent="0.25">
      <c r="A44" s="18"/>
      <c r="B44" s="22" t="s">
        <v>18</v>
      </c>
      <c r="C44" s="1"/>
      <c r="D44" s="19">
        <v>0</v>
      </c>
      <c r="E44" s="20"/>
      <c r="F44" s="33">
        <v>0</v>
      </c>
      <c r="G44" s="26" t="s">
        <v>294</v>
      </c>
      <c r="I44" s="22"/>
      <c r="J44" s="22"/>
    </row>
    <row r="45" spans="1:17" x14ac:dyDescent="0.25">
      <c r="B45" s="77" t="s">
        <v>29</v>
      </c>
      <c r="D45" s="101">
        <f>SUM(D31:D44)</f>
        <v>-2700262.6799999997</v>
      </c>
      <c r="E45" s="82"/>
      <c r="F45" s="88">
        <f>SUM(F31:F44)</f>
        <v>-4723936.4916667026</v>
      </c>
      <c r="G45" s="81">
        <v>1</v>
      </c>
      <c r="I45" s="91"/>
      <c r="J45" s="22"/>
    </row>
    <row r="46" spans="1:17" x14ac:dyDescent="0.25">
      <c r="B46" s="77"/>
      <c r="D46" s="102"/>
      <c r="E46" s="87"/>
      <c r="F46" s="87"/>
      <c r="G46" s="81" t="s">
        <v>260</v>
      </c>
      <c r="I46" s="91"/>
      <c r="J46" s="22"/>
    </row>
    <row r="47" spans="1:17" s="32" customFormat="1" x14ac:dyDescent="0.25">
      <c r="A47" s="30"/>
      <c r="B47" s="86" t="s">
        <v>42</v>
      </c>
      <c r="C47" s="103"/>
      <c r="D47" s="104"/>
      <c r="E47" s="87"/>
      <c r="F47" s="87"/>
      <c r="G47" s="81" t="s">
        <v>260</v>
      </c>
      <c r="I47" s="91"/>
      <c r="J47" s="22"/>
      <c r="K47"/>
      <c r="L47" s="30"/>
      <c r="M47" s="30"/>
      <c r="N47" s="30"/>
      <c r="O47" s="30"/>
      <c r="P47" s="30"/>
      <c r="Q47" s="74"/>
    </row>
    <row r="48" spans="1:17" customFormat="1" hidden="1" x14ac:dyDescent="0.25">
      <c r="A48" s="18"/>
      <c r="B48" s="22" t="s">
        <v>30</v>
      </c>
      <c r="C48" s="1"/>
      <c r="D48" s="19">
        <v>0</v>
      </c>
      <c r="E48" s="20"/>
      <c r="F48" s="33">
        <v>0</v>
      </c>
      <c r="G48" s="26" t="s">
        <v>294</v>
      </c>
      <c r="I48" s="22"/>
      <c r="J48" s="22"/>
    </row>
    <row r="49" spans="1:17" customFormat="1" hidden="1" x14ac:dyDescent="0.25">
      <c r="A49" s="18"/>
      <c r="B49" s="22" t="s">
        <v>31</v>
      </c>
      <c r="C49" s="1"/>
      <c r="D49" s="19">
        <v>0</v>
      </c>
      <c r="E49" s="20"/>
      <c r="F49" s="33">
        <v>0</v>
      </c>
      <c r="G49" s="26" t="s">
        <v>294</v>
      </c>
      <c r="I49" s="22"/>
      <c r="J49" s="22"/>
    </row>
    <row r="50" spans="1:17" customFormat="1" hidden="1" x14ac:dyDescent="0.25">
      <c r="A50" s="18"/>
      <c r="B50" s="22" t="s">
        <v>32</v>
      </c>
      <c r="C50" s="1"/>
      <c r="D50" s="19">
        <v>0</v>
      </c>
      <c r="E50" s="20"/>
      <c r="F50" s="33">
        <v>0</v>
      </c>
      <c r="G50" s="26" t="s">
        <v>294</v>
      </c>
      <c r="I50" s="22"/>
      <c r="J50" s="22"/>
    </row>
    <row r="51" spans="1:17" customFormat="1" ht="30" hidden="1" x14ac:dyDescent="0.25">
      <c r="A51" s="18"/>
      <c r="B51" s="22" t="s">
        <v>33</v>
      </c>
      <c r="C51" s="1"/>
      <c r="D51" s="19">
        <v>0</v>
      </c>
      <c r="E51" s="20"/>
      <c r="F51" s="33">
        <v>0</v>
      </c>
      <c r="G51" s="26" t="s">
        <v>294</v>
      </c>
      <c r="I51" s="22"/>
      <c r="J51" s="22"/>
    </row>
    <row r="52" spans="1:17" customFormat="1" hidden="1" x14ac:dyDescent="0.25">
      <c r="A52" s="18"/>
      <c r="B52" s="22" t="s">
        <v>10</v>
      </c>
      <c r="C52" s="1"/>
      <c r="D52" s="19"/>
      <c r="E52" s="20"/>
      <c r="F52" s="33"/>
      <c r="G52" s="26" t="s">
        <v>294</v>
      </c>
      <c r="I52" s="22"/>
      <c r="J52" s="22"/>
    </row>
    <row r="53" spans="1:17" s="32" customFormat="1" x14ac:dyDescent="0.25">
      <c r="A53" s="86"/>
      <c r="B53" s="97"/>
      <c r="D53" s="105"/>
      <c r="E53" s="55"/>
      <c r="F53" s="55"/>
      <c r="G53" s="81" t="s">
        <v>260</v>
      </c>
      <c r="I53" s="91"/>
      <c r="J53" s="22"/>
      <c r="K53"/>
      <c r="L53" s="30"/>
      <c r="M53" s="30"/>
      <c r="N53" s="30"/>
      <c r="O53" s="30"/>
      <c r="P53" s="30"/>
      <c r="Q53" s="74"/>
    </row>
    <row r="54" spans="1:17" customFormat="1" ht="30" hidden="1" x14ac:dyDescent="0.25">
      <c r="A54" s="18"/>
      <c r="B54" s="22" t="s">
        <v>40</v>
      </c>
      <c r="C54" s="1"/>
      <c r="D54" s="71">
        <v>0</v>
      </c>
      <c r="E54" s="38"/>
      <c r="F54" s="39">
        <v>0</v>
      </c>
      <c r="G54" s="26" t="s">
        <v>294</v>
      </c>
      <c r="I54" s="22"/>
      <c r="J54" s="22"/>
    </row>
    <row r="55" spans="1:17" customFormat="1" ht="30" hidden="1" x14ac:dyDescent="0.25">
      <c r="A55" s="18"/>
      <c r="B55" s="22" t="s">
        <v>34</v>
      </c>
      <c r="C55" s="1"/>
      <c r="D55" s="71">
        <v>0</v>
      </c>
      <c r="E55" s="38"/>
      <c r="F55" s="39">
        <v>0</v>
      </c>
      <c r="G55" s="26" t="s">
        <v>294</v>
      </c>
      <c r="I55" s="22"/>
      <c r="J55" s="22"/>
    </row>
    <row r="56" spans="1:17" customFormat="1" hidden="1" x14ac:dyDescent="0.25">
      <c r="A56" s="18"/>
      <c r="B56" s="22" t="s">
        <v>35</v>
      </c>
      <c r="C56" s="1"/>
      <c r="D56" s="71">
        <v>0</v>
      </c>
      <c r="E56" s="38"/>
      <c r="F56" s="39">
        <v>0</v>
      </c>
      <c r="G56" s="26" t="s">
        <v>294</v>
      </c>
      <c r="I56" s="22"/>
      <c r="J56" s="22"/>
    </row>
    <row r="57" spans="1:17" customFormat="1" hidden="1" x14ac:dyDescent="0.25">
      <c r="A57" s="18"/>
      <c r="B57" s="22" t="s">
        <v>36</v>
      </c>
      <c r="C57" s="1"/>
      <c r="D57" s="71">
        <v>0</v>
      </c>
      <c r="E57" s="38"/>
      <c r="F57" s="39">
        <v>0</v>
      </c>
      <c r="G57" s="26" t="s">
        <v>294</v>
      </c>
      <c r="I57" s="22"/>
      <c r="J57" s="22"/>
    </row>
    <row r="58" spans="1:17" customFormat="1" ht="30" hidden="1" x14ac:dyDescent="0.25">
      <c r="A58" s="18"/>
      <c r="B58" s="22" t="s">
        <v>37</v>
      </c>
      <c r="C58" s="1"/>
      <c r="D58" s="71">
        <v>0</v>
      </c>
      <c r="E58" s="38"/>
      <c r="F58" s="39">
        <v>0</v>
      </c>
      <c r="G58" s="26" t="s">
        <v>294</v>
      </c>
      <c r="I58" s="22"/>
      <c r="J58" s="22"/>
    </row>
    <row r="59" spans="1:17" customFormat="1" hidden="1" x14ac:dyDescent="0.25">
      <c r="A59" s="18"/>
      <c r="B59" s="22" t="s">
        <v>18</v>
      </c>
      <c r="C59" s="1"/>
      <c r="D59" s="71">
        <v>0</v>
      </c>
      <c r="E59" s="38"/>
      <c r="F59" s="39">
        <v>0</v>
      </c>
      <c r="G59" s="26" t="s">
        <v>294</v>
      </c>
      <c r="I59" s="22"/>
      <c r="J59" s="22"/>
    </row>
    <row r="60" spans="1:17" s="32" customFormat="1" x14ac:dyDescent="0.25">
      <c r="A60" s="30"/>
      <c r="B60" s="86" t="s">
        <v>38</v>
      </c>
      <c r="D60" s="104">
        <v>0</v>
      </c>
      <c r="E60" s="83"/>
      <c r="F60" s="89">
        <v>0</v>
      </c>
      <c r="G60" s="81" t="s">
        <v>260</v>
      </c>
      <c r="I60" s="91"/>
      <c r="J60" s="22"/>
      <c r="K60"/>
      <c r="L60" s="30"/>
      <c r="M60" s="30"/>
      <c r="N60" s="30"/>
      <c r="O60" s="30"/>
      <c r="P60" s="30"/>
      <c r="Q60" s="74"/>
    </row>
    <row r="61" spans="1:17" s="32" customFormat="1" x14ac:dyDescent="0.25">
      <c r="A61" s="30"/>
      <c r="B61" s="86"/>
      <c r="D61" s="105"/>
      <c r="E61" s="83"/>
      <c r="F61" s="55"/>
      <c r="G61" s="81" t="s">
        <v>260</v>
      </c>
      <c r="I61" s="91"/>
      <c r="J61" s="22"/>
      <c r="K61"/>
      <c r="L61" s="30"/>
      <c r="M61" s="30"/>
      <c r="N61" s="30"/>
      <c r="O61" s="30"/>
      <c r="P61" s="30"/>
      <c r="Q61" s="74"/>
    </row>
    <row r="62" spans="1:17" x14ac:dyDescent="0.25">
      <c r="B62" s="90" t="s">
        <v>43</v>
      </c>
      <c r="D62" s="106">
        <f>SUM(D28,D45,D60)</f>
        <v>9843986.3499999717</v>
      </c>
      <c r="E62" s="83"/>
      <c r="F62" s="107">
        <f>SUM(F28,F45,F60)</f>
        <v>12429846.780000025</v>
      </c>
      <c r="G62" s="81">
        <v>1</v>
      </c>
      <c r="I62" s="91"/>
      <c r="J62" s="22">
        <v>10456206.139999997</v>
      </c>
      <c r="K62" s="34">
        <v>-1917173.6466666572</v>
      </c>
    </row>
    <row r="63" spans="1:17" x14ac:dyDescent="0.25">
      <c r="B63" s="30" t="s">
        <v>45</v>
      </c>
      <c r="D63" s="108">
        <f>F64</f>
        <v>41955198.000000022</v>
      </c>
      <c r="E63" s="83"/>
      <c r="F63" s="107">
        <v>29525351.219999999</v>
      </c>
      <c r="G63" s="81">
        <v>1</v>
      </c>
      <c r="I63" s="91"/>
      <c r="K63" s="34">
        <v>-29525351.219999999</v>
      </c>
    </row>
    <row r="64" spans="1:17" x14ac:dyDescent="0.25">
      <c r="B64" s="77" t="s">
        <v>44</v>
      </c>
      <c r="D64" s="88">
        <f>SUM(D62:D63)</f>
        <v>51799184.349999994</v>
      </c>
      <c r="E64" s="82"/>
      <c r="F64" s="88">
        <f>SUM(F62:F63)</f>
        <v>41955198.000000022</v>
      </c>
      <c r="G64" s="81">
        <v>1</v>
      </c>
      <c r="I64" s="91"/>
      <c r="J64" s="7">
        <v>42351219.469166651</v>
      </c>
      <c r="K64" s="34">
        <v>452488.46249999851</v>
      </c>
    </row>
    <row r="65" spans="2:10" x14ac:dyDescent="0.25">
      <c r="B65" s="109"/>
      <c r="C65" s="36"/>
      <c r="D65" s="110"/>
      <c r="E65" s="110"/>
      <c r="F65" s="111"/>
      <c r="H65" s="36"/>
      <c r="I65" s="91"/>
      <c r="J65" s="25"/>
    </row>
    <row r="66" spans="2:10" x14ac:dyDescent="0.25">
      <c r="B66" s="36"/>
      <c r="C66" s="36"/>
      <c r="D66" s="36"/>
      <c r="E66" s="36"/>
      <c r="F66" s="36"/>
      <c r="H66" s="36"/>
      <c r="I66" s="91"/>
    </row>
    <row r="67" spans="2:10" x14ac:dyDescent="0.25">
      <c r="B67" s="36"/>
      <c r="C67" s="36"/>
      <c r="D67" s="36"/>
      <c r="E67" s="36"/>
      <c r="F67" s="36"/>
      <c r="H67" s="36"/>
      <c r="I67" s="91"/>
    </row>
    <row r="68" spans="2:10" x14ac:dyDescent="0.25">
      <c r="B68" s="112" t="s">
        <v>262</v>
      </c>
      <c r="C68" s="119" t="s">
        <v>262</v>
      </c>
      <c r="D68" s="119"/>
      <c r="E68" s="119"/>
      <c r="F68" s="119"/>
      <c r="H68" s="36"/>
      <c r="I68" s="77"/>
      <c r="J68" s="7"/>
    </row>
    <row r="69" spans="2:10" ht="28.5" customHeight="1" x14ac:dyDescent="0.25">
      <c r="B69" s="112" t="s">
        <v>269</v>
      </c>
      <c r="C69" s="36"/>
      <c r="D69" s="119" t="s">
        <v>271</v>
      </c>
      <c r="E69" s="119"/>
      <c r="F69" s="119"/>
      <c r="H69" s="36"/>
    </row>
    <row r="70" spans="2:10" x14ac:dyDescent="0.25">
      <c r="B70" s="113" t="s">
        <v>270</v>
      </c>
      <c r="C70" s="36"/>
      <c r="D70" s="118" t="s">
        <v>272</v>
      </c>
      <c r="E70" s="118"/>
      <c r="F70" s="118"/>
      <c r="H70" s="36"/>
    </row>
    <row r="71" spans="2:10" x14ac:dyDescent="0.25">
      <c r="B71" s="36"/>
      <c r="C71" s="114"/>
      <c r="D71" s="42"/>
      <c r="E71" s="36"/>
      <c r="F71" s="115"/>
      <c r="H71" s="36"/>
    </row>
    <row r="72" spans="2:10" x14ac:dyDescent="0.25">
      <c r="B72" s="112" t="s">
        <v>262</v>
      </c>
      <c r="C72" s="36"/>
      <c r="D72" s="42"/>
      <c r="E72" s="36"/>
      <c r="F72" s="36"/>
      <c r="H72" s="36"/>
    </row>
    <row r="73" spans="2:10" x14ac:dyDescent="0.25">
      <c r="B73" s="112" t="s">
        <v>263</v>
      </c>
      <c r="C73" s="36"/>
      <c r="D73" s="42"/>
      <c r="E73" s="36"/>
      <c r="F73" s="36"/>
      <c r="H73" s="36"/>
    </row>
    <row r="74" spans="2:10" x14ac:dyDescent="0.25">
      <c r="B74" s="113" t="s">
        <v>264</v>
      </c>
      <c r="C74" s="36"/>
      <c r="D74" s="36"/>
      <c r="E74" s="36"/>
      <c r="F74" s="36"/>
      <c r="H74" s="36"/>
    </row>
    <row r="75" spans="2:10" x14ac:dyDescent="0.25">
      <c r="B75" s="36"/>
      <c r="C75" s="36"/>
      <c r="D75" s="36"/>
      <c r="E75" s="36"/>
      <c r="F75" s="36"/>
      <c r="H75" s="36"/>
    </row>
    <row r="76" spans="2:10" x14ac:dyDescent="0.25">
      <c r="B76" s="36"/>
      <c r="C76" s="36"/>
      <c r="D76" s="36"/>
      <c r="E76" s="36"/>
      <c r="F76" s="36"/>
      <c r="H76" s="36"/>
    </row>
    <row r="77" spans="2:10" x14ac:dyDescent="0.25">
      <c r="B77" s="36"/>
      <c r="C77" s="36"/>
      <c r="D77" s="36"/>
      <c r="E77" s="36"/>
      <c r="F77" s="36"/>
      <c r="H77" s="36"/>
    </row>
    <row r="78" spans="2:10" x14ac:dyDescent="0.25">
      <c r="B78" s="36"/>
      <c r="C78" s="36"/>
      <c r="D78" s="36"/>
      <c r="E78" s="36"/>
      <c r="F78" s="36"/>
      <c r="H78" s="36"/>
    </row>
    <row r="79" spans="2:10" x14ac:dyDescent="0.25">
      <c r="B79" s="36"/>
      <c r="C79" s="36"/>
      <c r="D79" s="36"/>
      <c r="E79" s="36"/>
      <c r="F79" s="36"/>
      <c r="H79" s="36"/>
    </row>
    <row r="80" spans="2:10" x14ac:dyDescent="0.25">
      <c r="B80" s="36"/>
      <c r="C80" s="36"/>
      <c r="D80" s="36"/>
      <c r="E80" s="36"/>
      <c r="F80" s="36"/>
      <c r="H80" s="36"/>
    </row>
    <row r="81" spans="2:8" x14ac:dyDescent="0.25">
      <c r="B81" s="36"/>
      <c r="C81" s="36"/>
      <c r="D81" s="36"/>
      <c r="E81" s="36"/>
      <c r="F81" s="36"/>
      <c r="H81" s="36"/>
    </row>
    <row r="82" spans="2:8" x14ac:dyDescent="0.25">
      <c r="B82" s="36"/>
      <c r="C82" s="36"/>
      <c r="D82" s="36"/>
      <c r="E82" s="36"/>
      <c r="F82" s="36"/>
      <c r="H82" s="36"/>
    </row>
    <row r="87" spans="2:8" x14ac:dyDescent="0.25">
      <c r="D87" s="74"/>
      <c r="E87" s="74"/>
      <c r="F87" s="74"/>
    </row>
    <row r="88" spans="2:8" x14ac:dyDescent="0.25">
      <c r="D88" s="74"/>
      <c r="E88" s="74"/>
      <c r="F88" s="74"/>
    </row>
    <row r="89" spans="2:8" x14ac:dyDescent="0.25">
      <c r="D89" s="74"/>
      <c r="E89" s="74"/>
      <c r="F89" s="74"/>
    </row>
    <row r="90" spans="2:8" x14ac:dyDescent="0.25">
      <c r="D90" s="74"/>
      <c r="E90" s="74"/>
      <c r="F90" s="74"/>
    </row>
    <row r="91" spans="2:8" x14ac:dyDescent="0.25">
      <c r="D91" s="74"/>
      <c r="E91" s="74"/>
      <c r="F91" s="74"/>
    </row>
    <row r="92" spans="2:8" x14ac:dyDescent="0.25">
      <c r="D92" s="74"/>
      <c r="E92" s="74"/>
      <c r="F92" s="74"/>
    </row>
    <row r="93" spans="2:8" x14ac:dyDescent="0.25">
      <c r="D93" s="74"/>
      <c r="E93" s="74"/>
      <c r="F93" s="74"/>
    </row>
    <row r="94" spans="2:8" x14ac:dyDescent="0.25">
      <c r="D94" s="74"/>
      <c r="E94" s="74"/>
      <c r="F94" s="74"/>
    </row>
    <row r="95" spans="2:8" x14ac:dyDescent="0.25">
      <c r="D95" s="74"/>
      <c r="E95" s="74"/>
      <c r="F95" s="74"/>
    </row>
    <row r="96" spans="2:8" x14ac:dyDescent="0.25">
      <c r="D96" s="74"/>
      <c r="E96" s="74"/>
      <c r="F96" s="74"/>
    </row>
    <row r="97" spans="4:6" x14ac:dyDescent="0.25">
      <c r="D97" s="74"/>
      <c r="E97" s="74"/>
      <c r="F97" s="74"/>
    </row>
  </sheetData>
  <sheetProtection formatCells="0" formatColumns="0" formatRows="0" autoFilter="0" pivotTables="0"/>
  <autoFilter ref="A9:J64" xr:uid="{00000000-0009-0000-0000-000004000000}">
    <filterColumn colId="6">
      <customFilters>
        <customFilter operator="notEqual" val=" "/>
      </customFilters>
    </filterColumn>
  </autoFilter>
  <mergeCells count="7">
    <mergeCell ref="D70:F70"/>
    <mergeCell ref="D69:F69"/>
    <mergeCell ref="A2:F2"/>
    <mergeCell ref="A3:F3"/>
    <mergeCell ref="A4:F4"/>
    <mergeCell ref="A5:F5"/>
    <mergeCell ref="C68:F68"/>
  </mergeCells>
  <printOptions horizontalCentered="1"/>
  <pageMargins left="0.35433070866141736" right="0.35433070866141736" top="1.0236220472440944" bottom="0.35433070866141736" header="0.31496062992125984" footer="0.31496062992125984"/>
  <pageSetup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showGridLines="0" topLeftCell="B1" zoomScale="80" zoomScaleNormal="80" workbookViewId="0">
      <selection activeCell="H7" sqref="H7"/>
    </sheetView>
  </sheetViews>
  <sheetFormatPr baseColWidth="10" defaultColWidth="9.140625" defaultRowHeight="15.75" x14ac:dyDescent="0.25"/>
  <cols>
    <col min="1" max="1" width="15.28515625" style="9" hidden="1" customWidth="1"/>
    <col min="2" max="2" width="34" style="10" customWidth="1"/>
    <col min="3" max="3" width="15.7109375" style="10" customWidth="1"/>
    <col min="4" max="4" width="1.28515625" style="10" customWidth="1"/>
    <col min="5" max="5" width="15.85546875" style="10" customWidth="1"/>
    <col min="6" max="6" width="1.28515625" style="10" customWidth="1"/>
    <col min="7" max="7" width="15.85546875" style="10" customWidth="1"/>
    <col min="8" max="8" width="9.140625" style="10"/>
    <col min="9" max="9" width="15.7109375" style="10" hidden="1" customWidth="1"/>
    <col min="10" max="10" width="13.85546875" style="10" hidden="1" customWidth="1"/>
    <col min="11" max="11" width="14.85546875" style="10" hidden="1" customWidth="1"/>
    <col min="12" max="12" width="13.140625" style="10" hidden="1" customWidth="1"/>
    <col min="13" max="13" width="15.140625" style="10" hidden="1" customWidth="1"/>
    <col min="14" max="14" width="18.42578125" style="10" customWidth="1"/>
    <col min="15" max="15" width="1.85546875" style="10" customWidth="1"/>
    <col min="16" max="16" width="18.42578125" style="10" customWidth="1"/>
    <col min="17" max="17" width="2.140625" style="10" customWidth="1"/>
    <col min="18" max="18" width="21.42578125" style="10" customWidth="1"/>
    <col min="19" max="19" width="13.7109375" style="10" bestFit="1" customWidth="1"/>
    <col min="20" max="20" width="16.5703125" style="10" customWidth="1"/>
    <col min="21" max="21" width="13.7109375" style="10" bestFit="1" customWidth="1"/>
    <col min="22" max="16384" width="9.140625" style="10"/>
  </cols>
  <sheetData>
    <row r="1" spans="1:8" x14ac:dyDescent="0.25">
      <c r="A1" s="10"/>
      <c r="B1" s="120" t="s">
        <v>48</v>
      </c>
      <c r="C1" s="120"/>
      <c r="D1" s="120"/>
      <c r="E1" s="120"/>
      <c r="F1" s="120"/>
      <c r="G1" s="120"/>
    </row>
    <row r="2" spans="1:8" x14ac:dyDescent="0.25">
      <c r="A2" s="10"/>
      <c r="B2" s="13"/>
      <c r="D2" s="12" t="s">
        <v>261</v>
      </c>
      <c r="E2" s="17" t="e">
        <f>#REF!</f>
        <v>#REF!</v>
      </c>
      <c r="F2" s="13"/>
      <c r="G2" s="13"/>
    </row>
    <row r="3" spans="1:8" x14ac:dyDescent="0.25">
      <c r="A3" s="10"/>
      <c r="B3" s="120"/>
      <c r="C3" s="120"/>
      <c r="D3" s="120"/>
      <c r="E3" s="120"/>
      <c r="F3" s="120"/>
      <c r="G3" s="120"/>
    </row>
    <row r="4" spans="1:8" ht="155.25" customHeight="1" x14ac:dyDescent="0.25">
      <c r="A4" s="10"/>
      <c r="B4" s="121" t="s">
        <v>287</v>
      </c>
      <c r="C4" s="121"/>
      <c r="D4" s="121"/>
      <c r="E4" s="121"/>
      <c r="F4" s="121"/>
      <c r="G4" s="121"/>
    </row>
    <row r="5" spans="1:8" ht="81" customHeight="1" x14ac:dyDescent="0.25">
      <c r="A5" s="10"/>
      <c r="B5" s="122" t="s">
        <v>268</v>
      </c>
      <c r="C5" s="122"/>
      <c r="D5" s="122"/>
      <c r="E5" s="122"/>
      <c r="F5" s="122"/>
      <c r="G5" s="122"/>
    </row>
    <row r="6" spans="1:8" ht="190.5" customHeight="1" x14ac:dyDescent="0.25">
      <c r="A6" s="10"/>
      <c r="B6" s="35" t="s">
        <v>292</v>
      </c>
      <c r="C6" s="123" t="s">
        <v>293</v>
      </c>
      <c r="D6" s="123"/>
      <c r="E6" s="123"/>
      <c r="F6" s="123"/>
      <c r="G6" s="123"/>
    </row>
    <row r="7" spans="1:8" ht="264.75" customHeight="1" x14ac:dyDescent="0.25">
      <c r="A7" s="10"/>
      <c r="B7" s="121" t="s">
        <v>288</v>
      </c>
      <c r="C7" s="121"/>
      <c r="D7" s="121"/>
      <c r="E7" s="121"/>
      <c r="F7" s="121"/>
      <c r="G7" s="121"/>
    </row>
    <row r="8" spans="1:8" ht="19.5" customHeight="1" x14ac:dyDescent="0.25">
      <c r="A8" s="10"/>
      <c r="B8" s="11"/>
      <c r="C8" s="11"/>
      <c r="D8" s="11"/>
      <c r="E8" s="11"/>
      <c r="F8" s="11"/>
      <c r="G8" s="11"/>
    </row>
    <row r="9" spans="1:8" ht="195.75" customHeight="1" x14ac:dyDescent="0.25">
      <c r="A9" s="10"/>
      <c r="B9" s="121" t="s">
        <v>289</v>
      </c>
      <c r="C9" s="121"/>
      <c r="D9" s="121"/>
      <c r="E9" s="121"/>
      <c r="F9" s="121"/>
      <c r="G9" s="121"/>
    </row>
    <row r="10" spans="1:8" ht="372.75" customHeight="1" x14ac:dyDescent="0.25">
      <c r="A10" s="10"/>
      <c r="B10" s="122" t="s">
        <v>290</v>
      </c>
      <c r="C10" s="122"/>
      <c r="D10" s="122"/>
      <c r="E10" s="122"/>
      <c r="F10" s="122"/>
      <c r="G10" s="122"/>
      <c r="H10" s="11"/>
    </row>
    <row r="11" spans="1:8" ht="225" customHeight="1" x14ac:dyDescent="0.25">
      <c r="B11" s="122" t="s">
        <v>291</v>
      </c>
      <c r="C11" s="122"/>
      <c r="D11" s="122"/>
      <c r="E11" s="122"/>
      <c r="F11" s="122"/>
      <c r="G11" s="122"/>
    </row>
    <row r="12" spans="1:8" ht="141.75" customHeight="1" x14ac:dyDescent="0.25">
      <c r="B12" s="121"/>
      <c r="C12" s="121"/>
      <c r="D12" s="121"/>
      <c r="E12" s="121"/>
      <c r="F12" s="121"/>
      <c r="G12" s="121"/>
    </row>
  </sheetData>
  <mergeCells count="10">
    <mergeCell ref="B7:G7"/>
    <mergeCell ref="B9:G9"/>
    <mergeCell ref="B11:G11"/>
    <mergeCell ref="B10:G10"/>
    <mergeCell ref="B12:G12"/>
    <mergeCell ref="B1:G1"/>
    <mergeCell ref="B3:G3"/>
    <mergeCell ref="B4:G4"/>
    <mergeCell ref="B5:G5"/>
    <mergeCell ref="C6:G6"/>
  </mergeCells>
  <pageMargins left="0.70866141732283472" right="0.70866141732283472" top="0.74803149606299213" bottom="0.74803149606299213" header="0.31496062992125984" footer="0.31496062992125984"/>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Balance de Comprobación</vt:lpstr>
      <vt:lpstr>EFE-Flujo de Efectivo</vt:lpstr>
      <vt:lpstr>Notas 1-6</vt:lpstr>
      <vt:lpstr>'EFE-Flujo de Efectivo'!Área_de_impresión</vt:lpstr>
      <vt:lpstr>'Balance de Comprobación'!Títulos_a_imprimir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Ylkania Botello</dc:creator>
  <cp:lastModifiedBy>ANAFRANC SANTOS</cp:lastModifiedBy>
  <cp:lastPrinted>2023-02-02T20:42:27Z</cp:lastPrinted>
  <dcterms:created xsi:type="dcterms:W3CDTF">2018-05-02T13:48:18Z</dcterms:created>
  <dcterms:modified xsi:type="dcterms:W3CDTF">2023-02-02T20:51:51Z</dcterms:modified>
</cp:coreProperties>
</file>