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13_ncr:1_{2B75A9BF-5861-4F9B-AC72-2DFD6F8FCC4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XP - JULIO - 2023   " sheetId="331" r:id="rId1"/>
    <sheet name="C X P - JULIO- 2023. CGR     " sheetId="330" r:id="rId2"/>
    <sheet name="C X P - JULIO- 2023    " sheetId="329" r:id="rId3"/>
  </sheets>
  <externalReferences>
    <externalReference r:id="rId4"/>
  </externalReferences>
  <definedNames>
    <definedName name="_xlnm._FilterDatabase" localSheetId="2" hidden="1">'C X P - JULIO- 2023    '!$A$5:$FRS$28</definedName>
    <definedName name="_xlnm._FilterDatabase" localSheetId="1" hidden="1">'C X P - JULIO- 2023. CGR     '!$A$6:$FNV$30</definedName>
    <definedName name="_xlnm._FilterDatabase" localSheetId="0" hidden="1">'CXP - JULIO - 2023   '!$A$6:$K$14</definedName>
    <definedName name="_xlnm.Print_Area" localSheetId="2">'C X P - JULIO- 2023    '!$A$1:$L$33</definedName>
    <definedName name="_xlnm.Print_Area" localSheetId="1">'C X P - JULIO- 2023. CGR     '!$C$1:$J$33</definedName>
    <definedName name="_xlnm.Print_Area" localSheetId="0">'CXP - JULIO - 2023   '!$A$1:$K$19</definedName>
    <definedName name="_xlnm.Print_Titles" localSheetId="2">'C X P - JULIO- 2023    '!$1:$5</definedName>
    <definedName name="_xlnm.Print_Titles" localSheetId="1">'C X P - JULIO- 2023. CGR   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329" l="1"/>
  <c r="F27" i="329"/>
  <c r="F28" i="329" s="1"/>
  <c r="D28" i="329"/>
  <c r="E15" i="331"/>
  <c r="G13" i="331"/>
  <c r="G12" i="331"/>
  <c r="G11" i="331"/>
  <c r="G10" i="331"/>
  <c r="G9" i="331"/>
  <c r="G7" i="331"/>
  <c r="G15" i="331" s="1"/>
  <c r="H23" i="330"/>
  <c r="G23" i="330"/>
  <c r="F23" i="330"/>
  <c r="E23" i="330"/>
  <c r="D23" i="330"/>
  <c r="C23" i="330"/>
  <c r="H22" i="330"/>
  <c r="G22" i="330"/>
  <c r="F22" i="330"/>
  <c r="E22" i="330"/>
  <c r="D22" i="330"/>
  <c r="C22" i="330"/>
  <c r="I21" i="330"/>
  <c r="H21" i="330"/>
  <c r="G21" i="330"/>
  <c r="F21" i="330"/>
  <c r="E21" i="330"/>
  <c r="D21" i="330"/>
  <c r="C21" i="330"/>
  <c r="I20" i="330"/>
  <c r="H20" i="330"/>
  <c r="G20" i="330"/>
  <c r="F20" i="330"/>
  <c r="E20" i="330"/>
  <c r="D20" i="330"/>
  <c r="C20" i="330"/>
  <c r="I19" i="330"/>
  <c r="H19" i="330"/>
  <c r="G19" i="330"/>
  <c r="F19" i="330"/>
  <c r="E19" i="330"/>
  <c r="D19" i="330"/>
  <c r="C19" i="330"/>
  <c r="I18" i="330"/>
  <c r="H18" i="330"/>
  <c r="G18" i="330"/>
  <c r="F18" i="330"/>
  <c r="E18" i="330"/>
  <c r="D18" i="330"/>
  <c r="C18" i="330"/>
  <c r="I17" i="330"/>
  <c r="H17" i="330"/>
  <c r="G17" i="330"/>
  <c r="F17" i="330"/>
  <c r="E17" i="330"/>
  <c r="D17" i="330"/>
  <c r="C17" i="330"/>
  <c r="I16" i="330"/>
  <c r="H16" i="330"/>
  <c r="G16" i="330"/>
  <c r="F16" i="330"/>
  <c r="E16" i="330"/>
  <c r="D16" i="330"/>
  <c r="C16" i="330"/>
  <c r="I15" i="330"/>
  <c r="H15" i="330"/>
  <c r="G15" i="330"/>
  <c r="F15" i="330"/>
  <c r="E15" i="330"/>
  <c r="D15" i="330"/>
  <c r="C15" i="330"/>
  <c r="I14" i="330"/>
  <c r="H14" i="330"/>
  <c r="G14" i="330"/>
  <c r="F14" i="330"/>
  <c r="E14" i="330"/>
  <c r="D14" i="330"/>
  <c r="C14" i="330"/>
  <c r="I13" i="330"/>
  <c r="H13" i="330"/>
  <c r="G13" i="330"/>
  <c r="F13" i="330"/>
  <c r="E13" i="330"/>
  <c r="D13" i="330"/>
  <c r="C13" i="330"/>
  <c r="I12" i="330"/>
  <c r="H12" i="330"/>
  <c r="G12" i="330"/>
  <c r="F12" i="330"/>
  <c r="E12" i="330"/>
  <c r="D12" i="330"/>
  <c r="C12" i="330"/>
  <c r="I11" i="330"/>
  <c r="H11" i="330"/>
  <c r="G11" i="330"/>
  <c r="F11" i="330"/>
  <c r="E11" i="330"/>
  <c r="D11" i="330"/>
  <c r="C11" i="330"/>
  <c r="I10" i="330"/>
  <c r="H10" i="330"/>
  <c r="G10" i="330"/>
  <c r="F10" i="330"/>
  <c r="E10" i="330"/>
  <c r="D10" i="330"/>
  <c r="C10" i="330"/>
  <c r="I9" i="330"/>
  <c r="H9" i="330"/>
  <c r="G9" i="330"/>
  <c r="F9" i="330"/>
  <c r="E9" i="330"/>
  <c r="D9" i="330"/>
  <c r="C9" i="330"/>
  <c r="I8" i="330"/>
  <c r="H8" i="330"/>
  <c r="G8" i="330"/>
  <c r="F8" i="330"/>
  <c r="E8" i="330"/>
  <c r="D8" i="330"/>
  <c r="C8" i="330"/>
  <c r="I7" i="330"/>
  <c r="I30" i="330" s="1"/>
  <c r="H7" i="330"/>
  <c r="G7" i="330"/>
  <c r="F7" i="330"/>
  <c r="E7" i="330"/>
  <c r="D7" i="330"/>
  <c r="C7" i="330"/>
  <c r="H26" i="329"/>
  <c r="H24" i="329"/>
  <c r="H23" i="329"/>
  <c r="H22" i="329"/>
  <c r="H20" i="329"/>
  <c r="H19" i="329"/>
  <c r="H18" i="329"/>
  <c r="H17" i="329"/>
  <c r="H15" i="329"/>
  <c r="H14" i="329"/>
  <c r="H13" i="329"/>
  <c r="H12" i="329"/>
  <c r="H11" i="329"/>
  <c r="H10" i="329"/>
  <c r="H9" i="329"/>
  <c r="H8" i="329"/>
  <c r="H7" i="329"/>
  <c r="H6" i="329"/>
  <c r="H27" i="329" l="1"/>
  <c r="H28" i="329" s="1"/>
  <c r="H30" i="330"/>
  <c r="G30" i="330"/>
</calcChain>
</file>

<file path=xl/sharedStrings.xml><?xml version="1.0" encoding="utf-8"?>
<sst xmlns="http://schemas.openxmlformats.org/spreadsheetml/2006/main" count="231" uniqueCount="144">
  <si>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</si>
  <si>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</si>
  <si>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</si>
  <si>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</si>
  <si>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</si>
  <si>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</si>
  <si>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</si>
  <si>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</si>
  <si>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</si>
  <si>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</si>
  <si>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</si>
  <si>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</si>
  <si>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</si>
  <si>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</si>
  <si>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</si>
  <si>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</si>
  <si>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</si>
  <si>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</si>
  <si>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</si>
  <si>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</si>
  <si>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</si>
  <si>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</si>
  <si>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</si>
  <si>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</si>
  <si>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</si>
  <si>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</si>
  <si>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</si>
  <si>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</si>
  <si>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</si>
  <si>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</si>
  <si>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</si>
  <si>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</si>
  <si>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</si>
  <si>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</si>
  <si>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</si>
  <si>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</si>
  <si>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</si>
  <si>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</si>
  <si>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</si>
  <si>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</si>
  <si>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</si>
  <si>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</si>
  <si>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</si>
  <si>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</si>
  <si>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</si>
  <si>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</si>
  <si>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</si>
  <si>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</si>
  <si>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</si>
  <si>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</si>
  <si>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</si>
  <si>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</si>
  <si>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</si>
  <si>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</si>
  <si>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</si>
  <si>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</si>
  <si>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</si>
  <si>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</si>
  <si>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</si>
  <si>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</si>
  <si>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</si>
  <si>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</si>
  <si>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</si>
  <si>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</si>
  <si>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</si>
  <si>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</si>
  <si>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</si>
  <si>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</si>
  <si>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</si>
  <si>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</si>
  <si>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</si>
  <si>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</si>
  <si>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</si>
  <si>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</si>
  <si>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</si>
  <si>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</si>
  <si>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</si>
  <si>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</si>
  <si>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</si>
  <si>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</si>
  <si>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</si>
  <si>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</si>
  <si>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</si>
  <si>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</si>
  <si>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</si>
  <si>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</si>
  <si>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JULIA JOSEFINA ROSARIO BARRERA</t>
  </si>
  <si>
    <t>P/cursar la Licenciatura en "Psicología Industrial" en la Universidad Abierta para Adultos - UAPA.</t>
  </si>
  <si>
    <t xml:space="preserve">    CONSEJO NACIONAL DE INVESTIGACIONES AGROPECUARIAS Y FORESTALES</t>
  </si>
  <si>
    <t>2 Desembolsos</t>
  </si>
  <si>
    <t>9,20</t>
  </si>
  <si>
    <t>B</t>
  </si>
  <si>
    <t>S</t>
  </si>
  <si>
    <t>E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</si>
  <si>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</si>
  <si>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</si>
  <si>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</si>
  <si>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</si>
  <si>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</si>
  <si>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</si>
  <si>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</si>
  <si>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</si>
  <si>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</si>
  <si>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</si>
  <si>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</si>
  <si>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</si>
  <si>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</si>
  <si>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>1 desembolsos</t>
  </si>
  <si>
    <t xml:space="preserve">   Encargado (a) de la UAI</t>
  </si>
  <si>
    <t>DEPARTAMENTO ADMINISTRATIVO Y FINANCIERO</t>
  </si>
  <si>
    <t xml:space="preserve">    Encargado (a) de la UAI</t>
  </si>
  <si>
    <t>AUTO SERVICIO AUTOMOTRIZ INTELIGENTE RD SAI RD</t>
  </si>
  <si>
    <t>Servicios de mantenimiento y reparacion de los vehiculos marca Nissan Frontier, 2 Nissan QASHQAI, Chevrolet Colorado, Mazda BT-50 y Hyundai Veracruz y Chevrolet CMV.</t>
  </si>
  <si>
    <t>CONTRATO 007-2022</t>
  </si>
  <si>
    <t>Servicios de gestion, apoyo administrativo y logística para el desarroloo del proyecto "Actualización para la Innovación Tecnológica y Competitividad del Sector Agroexportador de la RD".</t>
  </si>
  <si>
    <t>CONTRATO 008-2022</t>
  </si>
  <si>
    <t>MARIA ISABEL GOMEZ CARDONA DE FARIAS</t>
  </si>
  <si>
    <t>Servicios de catering para las diferentes actividades a realizarse en la institución.</t>
  </si>
  <si>
    <t>CONTRATO 006-2022</t>
  </si>
  <si>
    <t xml:space="preserve">                                                                                                     DIRECCION UNIDADES DE UNIDADES INTERNA GUBERNAMENTAL</t>
  </si>
  <si>
    <t>CONTRATO 012-2022</t>
  </si>
  <si>
    <t>MULTIPERFORM, SRL.</t>
  </si>
  <si>
    <t>Servicios de consultoria para la creación de un documento contentivo de Políticas Públicas con cinco (5) tareas tematicas, las cuales estan descritas en el Art. 2 de dicho contrato.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</si>
  <si>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</si>
  <si>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</si>
  <si>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</si>
  <si>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</si>
  <si>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</si>
  <si>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CONTRATO 017-2019/ ADENDUM 003-2023</t>
  </si>
  <si>
    <t xml:space="preserve">CONTRATO 008-2022/ ADENDUM 001-2023 </t>
  </si>
  <si>
    <t>CONTRATO 001-2023</t>
  </si>
  <si>
    <t>V ENERGY, S.A.</t>
  </si>
  <si>
    <t>Adquisicion de combustible (gasolina y diesel) para ser utilizados en la operaciones de la institucion.</t>
  </si>
  <si>
    <t>.</t>
  </si>
  <si>
    <t>ADENDUM</t>
  </si>
  <si>
    <t>MONTO CONTRATADO</t>
  </si>
  <si>
    <t>MONTO PENDIENTE</t>
  </si>
  <si>
    <t xml:space="preserve">             JULIO 2023     </t>
  </si>
  <si>
    <t>JULIO 2023</t>
  </si>
  <si>
    <t xml:space="preserve">                                                       JULIO 2023                                                                                                                                                                             </t>
  </si>
  <si>
    <t>CONTRATO 005-2023</t>
  </si>
  <si>
    <t>HONNY DE LA ROSA MEDINA</t>
  </si>
  <si>
    <t>3 desembolsos</t>
  </si>
  <si>
    <t>Adquisición de uniformes a la medida para los servidores del CONIAF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</si>
</sst>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3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left" vertical="center" wrapText="1"/>
    </xf>
    <xf numFmtId="43" fontId="25" fillId="2" borderId="2" xfId="1" applyFont="1" applyFill="1" applyBorder="1" applyAlignment="1">
      <alignment horizontal="right"/>
    </xf>
    <xf numFmtId="43" fontId="25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43" fontId="30" fillId="2" borderId="2" xfId="1" applyFont="1" applyFill="1" applyBorder="1" applyAlignment="1">
      <alignment horizontal="right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12" fillId="2" borderId="2" xfId="1" applyFont="1" applyFill="1" applyBorder="1" applyAlignment="1"/>
    <xf numFmtId="43" fontId="30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17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ll%20Compartido\CUENTAS%20POR%20PAGAR,%20A&#209;O%202022-2023\CUENTAS%20POR%20PAGAR,%20JUNIO-DICIEMBRE%202022\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  <row r="21">
          <cell r="C21" t="str">
            <v>CONTRATO 021-2017</v>
          </cell>
          <cell r="D21" t="str">
            <v>ANGEL FERN. PEGUERO AGRAMONTE</v>
          </cell>
          <cell r="E21" t="str">
            <v>P/realizacion deLicenciatura en Contabilidad en la Fundacion Educativa Oriental, INC.</v>
          </cell>
          <cell r="F21">
            <v>21300</v>
          </cell>
          <cell r="G21"/>
          <cell r="J21">
            <v>43052</v>
          </cell>
        </row>
        <row r="23">
          <cell r="C23" t="str">
            <v>CONTRATO 017-2019</v>
          </cell>
          <cell r="D23" t="str">
            <v>JULIA JOSEFINA ROSARIO BARRERA</v>
          </cell>
          <cell r="E23" t="str">
            <v>P/cursar la Licenciatura en "Psicología Industrial" en la Universidad Abierta para Adultos - UAPA.</v>
          </cell>
          <cell r="F23">
            <v>90102.5</v>
          </cell>
          <cell r="G23"/>
          <cell r="J23">
            <v>43717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EAEE-E900-4108-9560-1AD5C8D8552B}">
  <dimension ref="A1:N22"/>
  <sheetViews>
    <sheetView topLeftCell="B1" zoomScaleNormal="100" workbookViewId="0">
      <selection activeCell="B1" sqref="B1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98" t="s">
        <v>123</v>
      </c>
      <c r="B1" s="98"/>
      <c r="C1" s="98"/>
      <c r="D1" s="98"/>
      <c r="E1" s="98"/>
      <c r="F1" s="98"/>
      <c r="G1" s="98"/>
      <c r="H1" s="98"/>
      <c r="I1" s="39"/>
      <c r="J1" s="39"/>
      <c r="K1" s="39"/>
    </row>
    <row r="2" spans="1:14" ht="18" customHeight="1" x14ac:dyDescent="0.25">
      <c r="A2" s="136" t="s">
        <v>119</v>
      </c>
      <c r="B2" s="136"/>
      <c r="C2" s="136"/>
      <c r="D2" s="136"/>
      <c r="E2" s="136"/>
      <c r="F2" s="136"/>
      <c r="G2" s="136"/>
      <c r="H2" s="137"/>
      <c r="I2" s="137"/>
      <c r="J2" s="137"/>
      <c r="K2" s="137"/>
      <c r="L2" s="137"/>
      <c r="M2" s="137"/>
      <c r="N2" s="137"/>
    </row>
    <row r="3" spans="1:14" ht="17.25" customHeight="1" x14ac:dyDescent="0.25">
      <c r="A3" s="138" t="s">
        <v>127</v>
      </c>
      <c r="B3" s="138"/>
      <c r="C3" s="138"/>
      <c r="D3" s="138"/>
      <c r="E3" s="138"/>
      <c r="F3" s="138"/>
      <c r="G3" s="138"/>
      <c r="H3" s="32"/>
      <c r="I3" s="40"/>
      <c r="J3" s="40"/>
      <c r="K3" s="40"/>
    </row>
    <row r="4" spans="1:14" x14ac:dyDescent="0.25">
      <c r="A4" s="18"/>
      <c r="B4" s="40"/>
      <c r="C4" s="40"/>
      <c r="D4" s="139" t="s">
        <v>139</v>
      </c>
      <c r="E4" s="139"/>
      <c r="F4" s="139"/>
      <c r="G4" s="139"/>
      <c r="H4" s="139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99" t="s">
        <v>0</v>
      </c>
      <c r="B6" s="99" t="s">
        <v>1</v>
      </c>
      <c r="C6" s="99" t="s">
        <v>2</v>
      </c>
      <c r="D6" s="99" t="s">
        <v>3</v>
      </c>
      <c r="E6" s="99" t="s">
        <v>4</v>
      </c>
      <c r="F6" s="99" t="s">
        <v>5</v>
      </c>
      <c r="G6" s="99" t="s">
        <v>57</v>
      </c>
      <c r="H6" s="100" t="s">
        <v>6</v>
      </c>
      <c r="I6" s="100" t="s">
        <v>7</v>
      </c>
      <c r="J6" s="100" t="s">
        <v>8</v>
      </c>
      <c r="K6" s="99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4">
        <v>273000</v>
      </c>
      <c r="F14" s="94"/>
      <c r="G14" s="94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0" t="s">
        <v>103</v>
      </c>
      <c r="B18" s="140"/>
      <c r="C18" s="140"/>
      <c r="D18" s="141" t="s">
        <v>102</v>
      </c>
      <c r="E18" s="141"/>
      <c r="F18" s="141"/>
      <c r="G18" s="14"/>
      <c r="H18" t="s">
        <v>104</v>
      </c>
    </row>
    <row r="19" spans="1:11" ht="33.75" customHeight="1" x14ac:dyDescent="0.25">
      <c r="A19" s="135" t="s">
        <v>75</v>
      </c>
      <c r="B19" s="135"/>
      <c r="C19" s="135"/>
      <c r="E19" s="56" t="s">
        <v>101</v>
      </c>
      <c r="H19" s="135" t="s">
        <v>56</v>
      </c>
      <c r="I19" s="135"/>
      <c r="J19" s="97"/>
      <c r="K19" s="97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8609-234A-4D80-9BC0-A722FBCFAF23}">
  <sheetPr>
    <pageSetUpPr fitToPage="1"/>
  </sheetPr>
  <dimension ref="A2:FUL36"/>
  <sheetViews>
    <sheetView topLeftCell="C23" zoomScaleNormal="100" zoomScaleSheetLayoutView="100" zoomScalePageLayoutView="85" workbookViewId="0">
      <selection activeCell="M31" sqref="M31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2" t="s">
        <v>88</v>
      </c>
      <c r="D2" s="142"/>
      <c r="E2" s="142"/>
      <c r="F2" s="142"/>
      <c r="G2" s="142"/>
      <c r="H2" s="142"/>
      <c r="I2" s="142"/>
      <c r="J2" s="142"/>
    </row>
    <row r="3" spans="1:4614" ht="15" customHeight="1" x14ac:dyDescent="0.25">
      <c r="C3" s="143" t="s">
        <v>106</v>
      </c>
      <c r="D3" s="143"/>
      <c r="E3" s="143"/>
      <c r="F3" s="143"/>
      <c r="G3" s="143"/>
      <c r="H3" s="143"/>
      <c r="I3" s="143"/>
      <c r="J3" s="143"/>
      <c r="K3" s="32"/>
    </row>
    <row r="4" spans="1:4614" x14ac:dyDescent="0.25">
      <c r="C4" s="144" t="s">
        <v>126</v>
      </c>
      <c r="D4" s="144"/>
      <c r="E4" s="144"/>
      <c r="F4" s="144"/>
      <c r="G4" s="144"/>
      <c r="H4" s="144"/>
      <c r="I4" s="144"/>
      <c r="J4" s="144"/>
    </row>
    <row r="5" spans="1:4614" x14ac:dyDescent="0.25">
      <c r="C5" s="145" t="s">
        <v>138</v>
      </c>
      <c r="D5" s="145"/>
      <c r="E5" s="145"/>
      <c r="F5" s="145"/>
      <c r="G5" s="145"/>
      <c r="H5" s="145"/>
      <c r="I5" s="145"/>
      <c r="J5" s="145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6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6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6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6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6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6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6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6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6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6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6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6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6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6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6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6">
        <f>'[1]C X P - JUNIO- 2022'!J21</f>
        <v>43052</v>
      </c>
      <c r="E22" s="58" t="str">
        <f>'[1]C X P - JUNIO- 2022'!D21</f>
        <v>ANGEL FERN. PEGUERO AGRAMONTE</v>
      </c>
      <c r="F22" s="58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6">
        <f>'[1]C X P - JUNIO- 2022'!J23</f>
        <v>43717</v>
      </c>
      <c r="E23" s="58" t="str">
        <f>'[1]C X P - JUNIO- 2022'!D23</f>
        <v>JULIA JOSEFINA ROSARIO BARRERA</v>
      </c>
      <c r="F23" s="58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57" customHeight="1" x14ac:dyDescent="0.25">
      <c r="A24" s="44"/>
      <c r="B24" s="44"/>
      <c r="C24" s="2" t="s">
        <v>118</v>
      </c>
      <c r="D24" s="4">
        <v>44846</v>
      </c>
      <c r="E24" s="15" t="s">
        <v>105</v>
      </c>
      <c r="F24" s="58" t="s">
        <v>114</v>
      </c>
      <c r="G24" s="46"/>
      <c r="H24" s="46"/>
      <c r="I24" s="3">
        <v>1600000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45.75" customHeight="1" x14ac:dyDescent="0.25">
      <c r="A25" s="44"/>
      <c r="B25" s="44"/>
      <c r="C25" s="2" t="s">
        <v>113</v>
      </c>
      <c r="D25" s="4">
        <v>44841</v>
      </c>
      <c r="E25" s="15" t="s">
        <v>111</v>
      </c>
      <c r="F25" s="58" t="s">
        <v>112</v>
      </c>
      <c r="G25" s="46"/>
      <c r="H25" s="46"/>
      <c r="I25" s="3">
        <v>77537.399999999994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36.75" customHeight="1" x14ac:dyDescent="0.25">
      <c r="A26" s="44"/>
      <c r="B26" s="44"/>
      <c r="C26" s="2" t="s">
        <v>115</v>
      </c>
      <c r="D26" s="4">
        <v>44848</v>
      </c>
      <c r="E26" s="15" t="s">
        <v>116</v>
      </c>
      <c r="F26" s="58" t="s">
        <v>117</v>
      </c>
      <c r="G26" s="46"/>
      <c r="H26" s="46"/>
      <c r="I26" s="3"/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42.75" customHeight="1" x14ac:dyDescent="0.25">
      <c r="A27" s="44"/>
      <c r="B27" s="44"/>
      <c r="C27" s="2" t="s">
        <v>120</v>
      </c>
      <c r="D27" s="4">
        <v>44907</v>
      </c>
      <c r="E27" s="15" t="s">
        <v>121</v>
      </c>
      <c r="F27" s="58" t="s">
        <v>122</v>
      </c>
      <c r="G27" s="46"/>
      <c r="H27" s="46"/>
      <c r="I27" s="3">
        <v>0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41.25" customHeight="1" x14ac:dyDescent="0.25">
      <c r="A28" s="44"/>
      <c r="B28" s="44"/>
      <c r="C28" s="2" t="s">
        <v>130</v>
      </c>
      <c r="D28" s="4">
        <v>45044</v>
      </c>
      <c r="E28" s="112" t="s">
        <v>131</v>
      </c>
      <c r="F28" s="58" t="s">
        <v>132</v>
      </c>
      <c r="G28" s="46"/>
      <c r="H28" s="46"/>
      <c r="I28" s="3">
        <v>0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1.25" customHeight="1" x14ac:dyDescent="0.25">
      <c r="A29" s="44"/>
      <c r="B29" s="44"/>
      <c r="C29" s="2" t="s">
        <v>140</v>
      </c>
      <c r="D29" s="4">
        <v>45134</v>
      </c>
      <c r="E29" s="112" t="s">
        <v>141</v>
      </c>
      <c r="F29" s="58" t="s">
        <v>143</v>
      </c>
      <c r="G29" s="46"/>
      <c r="H29" s="46"/>
      <c r="I29" s="3">
        <v>412528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4.25" customHeight="1" x14ac:dyDescent="0.25">
      <c r="A30" s="44"/>
      <c r="B30" s="44"/>
      <c r="C30" s="2"/>
      <c r="D30" s="4"/>
      <c r="E30" s="22"/>
      <c r="F30" s="20" t="s">
        <v>54</v>
      </c>
      <c r="G30" s="21">
        <f>SUM(G7:G23)</f>
        <v>2260801.4300000002</v>
      </c>
      <c r="H30" s="21">
        <f>SUM(H7:H23)</f>
        <v>0</v>
      </c>
      <c r="I30" s="21">
        <f>SUM(I7:I29)</f>
        <v>4297892.83</v>
      </c>
      <c r="J30" s="1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ht="48" customHeight="1" x14ac:dyDescent="0.25">
      <c r="C31" s="26"/>
      <c r="D31" s="28"/>
      <c r="E31" s="26"/>
      <c r="F31" s="26"/>
      <c r="G31" s="27"/>
      <c r="H31" s="27"/>
      <c r="I31" s="27"/>
      <c r="J31" s="50"/>
      <c r="K31" s="17"/>
    </row>
    <row r="32" spans="1:4442" ht="25.5" customHeight="1" x14ac:dyDescent="0.25">
      <c r="C32" s="41" t="s">
        <v>108</v>
      </c>
      <c r="D32" s="49"/>
      <c r="E32" s="26"/>
      <c r="F32" s="41" t="s">
        <v>55</v>
      </c>
      <c r="G32" s="27"/>
      <c r="H32" s="27"/>
      <c r="I32" s="27"/>
      <c r="J32" s="146" t="s">
        <v>56</v>
      </c>
      <c r="K32" s="49"/>
    </row>
    <row r="33" spans="3:11" x14ac:dyDescent="0.25">
      <c r="J33" s="146"/>
      <c r="K33" s="17"/>
    </row>
    <row r="34" spans="3:11" x14ac:dyDescent="0.25">
      <c r="C34" s="36"/>
      <c r="K34" s="17"/>
    </row>
    <row r="35" spans="3:11" ht="8.25" customHeight="1" x14ac:dyDescent="0.25">
      <c r="C35" s="16"/>
      <c r="K35" s="17"/>
    </row>
    <row r="36" spans="3:11" x14ac:dyDescent="0.25">
      <c r="C36" s="16"/>
      <c r="K36" s="17"/>
    </row>
  </sheetData>
  <mergeCells count="5">
    <mergeCell ref="C2:J2"/>
    <mergeCell ref="C3:J3"/>
    <mergeCell ref="C4:J4"/>
    <mergeCell ref="C5:J5"/>
    <mergeCell ref="J32:J33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8B7D-ADC5-46D9-BCF2-3A245CEC2315}">
  <dimension ref="A1:FRS73"/>
  <sheetViews>
    <sheetView tabSelected="1" topLeftCell="A23" zoomScale="70" zoomScaleNormal="70" zoomScaleSheetLayoutView="70" zoomScalePageLayoutView="70" workbookViewId="0">
      <selection activeCell="F30" sqref="F30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7" t="s">
        <v>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09"/>
      <c r="O1" s="34"/>
    </row>
    <row r="2" spans="1:249" ht="23.25" customHeight="1" x14ac:dyDescent="0.25">
      <c r="A2" s="144" t="s">
        <v>109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08"/>
      <c r="N2" s="32"/>
    </row>
    <row r="3" spans="1:249" ht="21.75" customHeight="1" x14ac:dyDescent="0.25">
      <c r="A3" s="144" t="s">
        <v>125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08"/>
    </row>
    <row r="4" spans="1:249" ht="33" customHeight="1" x14ac:dyDescent="0.25">
      <c r="A4" s="133"/>
      <c r="B4" s="134"/>
      <c r="C4" s="134"/>
      <c r="D4" s="133" t="s">
        <v>137</v>
      </c>
      <c r="E4" s="134"/>
      <c r="F4" s="134"/>
      <c r="G4" s="134"/>
      <c r="H4" s="134"/>
      <c r="I4" s="134"/>
      <c r="J4" s="134"/>
      <c r="K4" s="134"/>
      <c r="L4" s="134"/>
      <c r="M4" s="62"/>
    </row>
    <row r="5" spans="1:249" ht="70.5" customHeight="1" x14ac:dyDescent="0.25">
      <c r="A5" s="63" t="s">
        <v>1</v>
      </c>
      <c r="B5" s="64" t="s">
        <v>2</v>
      </c>
      <c r="C5" s="63" t="s">
        <v>3</v>
      </c>
      <c r="D5" s="65" t="s">
        <v>135</v>
      </c>
      <c r="E5" s="65" t="s">
        <v>134</v>
      </c>
      <c r="F5" s="63" t="s">
        <v>136</v>
      </c>
      <c r="G5" s="63" t="s">
        <v>5</v>
      </c>
      <c r="H5" s="63" t="s">
        <v>57</v>
      </c>
      <c r="I5" s="65" t="s">
        <v>6</v>
      </c>
      <c r="J5" s="65" t="s">
        <v>99</v>
      </c>
      <c r="K5" s="65" t="s">
        <v>100</v>
      </c>
      <c r="L5" s="65" t="s">
        <v>9</v>
      </c>
      <c r="M5" s="65"/>
      <c r="O5" s="33"/>
    </row>
    <row r="6" spans="1:249" ht="60.75" customHeight="1" x14ac:dyDescent="0.25">
      <c r="A6" s="81" t="s">
        <v>10</v>
      </c>
      <c r="B6" s="69" t="s">
        <v>11</v>
      </c>
      <c r="C6" s="82" t="s">
        <v>12</v>
      </c>
      <c r="D6" s="67"/>
      <c r="E6" s="67"/>
      <c r="F6" s="68">
        <v>117554.35</v>
      </c>
      <c r="G6" s="68"/>
      <c r="H6" s="68">
        <f>F6-G6</f>
        <v>117554.35</v>
      </c>
      <c r="I6" s="69" t="s">
        <v>13</v>
      </c>
      <c r="J6" s="70">
        <v>41275</v>
      </c>
      <c r="K6" s="70">
        <v>41306</v>
      </c>
      <c r="L6" s="71" t="s">
        <v>94</v>
      </c>
      <c r="M6" s="71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81" t="s">
        <v>14</v>
      </c>
      <c r="B7" s="69" t="s">
        <v>11</v>
      </c>
      <c r="C7" s="82" t="s">
        <v>15</v>
      </c>
      <c r="D7" s="67"/>
      <c r="E7" s="67"/>
      <c r="F7" s="68">
        <v>439041.4</v>
      </c>
      <c r="G7" s="68"/>
      <c r="H7" s="68">
        <f>F7-G7</f>
        <v>439041.4</v>
      </c>
      <c r="I7" s="69" t="s">
        <v>13</v>
      </c>
      <c r="J7" s="70">
        <v>41275</v>
      </c>
      <c r="K7" s="70">
        <v>41306</v>
      </c>
      <c r="L7" s="71" t="s">
        <v>94</v>
      </c>
      <c r="M7" s="71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82" t="s">
        <v>82</v>
      </c>
      <c r="B8" s="79" t="s">
        <v>11</v>
      </c>
      <c r="C8" s="82" t="s">
        <v>83</v>
      </c>
      <c r="D8" s="67"/>
      <c r="E8" s="67"/>
      <c r="F8" s="68">
        <v>122657.41</v>
      </c>
      <c r="G8" s="72"/>
      <c r="H8" s="68">
        <f t="shared" ref="H8:H20" si="0">F8-G8</f>
        <v>122657.41</v>
      </c>
      <c r="I8" s="73" t="s">
        <v>84</v>
      </c>
      <c r="J8" s="74">
        <v>41345</v>
      </c>
      <c r="K8" s="74"/>
      <c r="L8" s="71" t="s">
        <v>94</v>
      </c>
      <c r="M8" s="71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81" t="s">
        <v>17</v>
      </c>
      <c r="B9" s="69" t="s">
        <v>11</v>
      </c>
      <c r="C9" s="82" t="s">
        <v>18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13</v>
      </c>
      <c r="J9" s="70"/>
      <c r="K9" s="70">
        <v>41719</v>
      </c>
      <c r="L9" s="71" t="s">
        <v>94</v>
      </c>
      <c r="M9" s="71"/>
      <c r="N9" s="17"/>
      <c r="O9" s="17"/>
      <c r="P9" s="17"/>
      <c r="Q9" s="17" t="s">
        <v>124</v>
      </c>
      <c r="R9" s="17"/>
      <c r="S9" s="17"/>
      <c r="T9" s="17"/>
    </row>
    <row r="10" spans="1:249" ht="60" customHeight="1" x14ac:dyDescent="0.25">
      <c r="A10" s="82" t="s">
        <v>20</v>
      </c>
      <c r="B10" s="73" t="s">
        <v>21</v>
      </c>
      <c r="C10" s="82" t="s">
        <v>77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13</v>
      </c>
      <c r="J10" s="74" t="s">
        <v>22</v>
      </c>
      <c r="K10" s="74">
        <v>41688</v>
      </c>
      <c r="L10" s="71" t="s">
        <v>94</v>
      </c>
      <c r="M10" s="71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81" t="s">
        <v>23</v>
      </c>
      <c r="B11" s="69" t="s">
        <v>24</v>
      </c>
      <c r="C11" s="81" t="s">
        <v>25</v>
      </c>
      <c r="D11" s="66"/>
      <c r="E11" s="66"/>
      <c r="F11" s="68">
        <v>260842</v>
      </c>
      <c r="G11" s="76"/>
      <c r="H11" s="68">
        <f t="shared" si="0"/>
        <v>260842</v>
      </c>
      <c r="I11" s="69" t="s">
        <v>16</v>
      </c>
      <c r="J11" s="70">
        <v>41395</v>
      </c>
      <c r="K11" s="70">
        <v>41457</v>
      </c>
      <c r="L11" s="71" t="s">
        <v>95</v>
      </c>
      <c r="M11" s="71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81" t="s">
        <v>26</v>
      </c>
      <c r="B12" s="69" t="s">
        <v>27</v>
      </c>
      <c r="C12" s="81" t="s">
        <v>28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13</v>
      </c>
      <c r="J12" s="70">
        <v>41442</v>
      </c>
      <c r="K12" s="70">
        <v>41466</v>
      </c>
      <c r="L12" s="71" t="s">
        <v>94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81" t="s">
        <v>29</v>
      </c>
      <c r="B13" s="73" t="s">
        <v>30</v>
      </c>
      <c r="C13" s="82" t="s">
        <v>31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85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81" t="s">
        <v>32</v>
      </c>
      <c r="B14" s="73" t="s">
        <v>33</v>
      </c>
      <c r="C14" s="82" t="s">
        <v>34</v>
      </c>
      <c r="D14" s="67"/>
      <c r="E14" s="67"/>
      <c r="F14" s="72">
        <v>47080</v>
      </c>
      <c r="G14" s="72"/>
      <c r="H14" s="68">
        <f>F14-G14</f>
        <v>47080</v>
      </c>
      <c r="I14" s="69" t="s">
        <v>16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81" t="s">
        <v>35</v>
      </c>
      <c r="B15" s="73" t="s">
        <v>36</v>
      </c>
      <c r="C15" s="82" t="s">
        <v>37</v>
      </c>
      <c r="D15" s="67"/>
      <c r="E15" s="67"/>
      <c r="F15" s="72">
        <v>31299</v>
      </c>
      <c r="G15" s="72"/>
      <c r="H15" s="68">
        <f>F15-G15</f>
        <v>31299</v>
      </c>
      <c r="I15" s="69" t="s">
        <v>16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81" t="s">
        <v>38</v>
      </c>
      <c r="B16" s="73" t="s">
        <v>39</v>
      </c>
      <c r="C16" s="82" t="s">
        <v>40</v>
      </c>
      <c r="D16" s="67"/>
      <c r="E16" s="67"/>
      <c r="F16" s="72">
        <v>47080</v>
      </c>
      <c r="G16" s="72"/>
      <c r="H16" s="68">
        <v>47080</v>
      </c>
      <c r="I16" s="69" t="s">
        <v>16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81" t="s">
        <v>41</v>
      </c>
      <c r="B17" s="73" t="s">
        <v>42</v>
      </c>
      <c r="C17" s="82" t="s">
        <v>43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81" t="s">
        <v>44</v>
      </c>
      <c r="B18" s="73" t="s">
        <v>45</v>
      </c>
      <c r="C18" s="82" t="s">
        <v>46</v>
      </c>
      <c r="D18" s="67"/>
      <c r="E18" s="67"/>
      <c r="F18" s="72">
        <v>51954.7</v>
      </c>
      <c r="G18" s="77"/>
      <c r="H18" s="68">
        <f t="shared" si="0"/>
        <v>51954.7</v>
      </c>
      <c r="I18" s="69" t="s">
        <v>16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1" t="s">
        <v>47</v>
      </c>
      <c r="B19" s="73" t="s">
        <v>48</v>
      </c>
      <c r="C19" s="82" t="s">
        <v>49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16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81" t="s">
        <v>50</v>
      </c>
      <c r="B20" s="73" t="s">
        <v>51</v>
      </c>
      <c r="C20" s="82" t="s">
        <v>52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16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81" t="s">
        <v>79</v>
      </c>
      <c r="B21" s="73" t="s">
        <v>78</v>
      </c>
      <c r="C21" s="73" t="s">
        <v>80</v>
      </c>
      <c r="D21" s="75"/>
      <c r="E21" s="75"/>
      <c r="F21" s="72">
        <v>8050</v>
      </c>
      <c r="G21" s="78"/>
      <c r="H21" s="68">
        <v>8050</v>
      </c>
      <c r="I21" s="79" t="s">
        <v>89</v>
      </c>
      <c r="J21" s="74">
        <v>43052</v>
      </c>
      <c r="K21" s="74">
        <v>43070</v>
      </c>
      <c r="L21" s="71"/>
      <c r="M21" s="7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82" t="s">
        <v>128</v>
      </c>
      <c r="B22" s="73" t="s">
        <v>86</v>
      </c>
      <c r="C22" s="82" t="s">
        <v>87</v>
      </c>
      <c r="D22" s="113">
        <v>155200</v>
      </c>
      <c r="E22" s="113">
        <v>7300</v>
      </c>
      <c r="F22" s="68">
        <v>50378.5</v>
      </c>
      <c r="G22" s="78"/>
      <c r="H22" s="68">
        <f>F22-G22</f>
        <v>50378.5</v>
      </c>
      <c r="I22" s="79" t="s">
        <v>89</v>
      </c>
      <c r="J22" s="74">
        <v>43717</v>
      </c>
      <c r="K22" s="74">
        <v>43746</v>
      </c>
      <c r="L22" s="71"/>
      <c r="M22" s="7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78" customHeight="1" x14ac:dyDescent="0.25">
      <c r="A23" s="81" t="s">
        <v>118</v>
      </c>
      <c r="B23" s="73" t="s">
        <v>105</v>
      </c>
      <c r="C23" s="82" t="s">
        <v>114</v>
      </c>
      <c r="D23" s="113">
        <v>4000000</v>
      </c>
      <c r="E23" s="82"/>
      <c r="F23" s="68">
        <v>1600000</v>
      </c>
      <c r="G23" s="78"/>
      <c r="H23" s="68">
        <f t="shared" ref="H23" si="1">F23-G23</f>
        <v>1600000</v>
      </c>
      <c r="I23" s="79" t="s">
        <v>107</v>
      </c>
      <c r="J23" s="74">
        <v>44805</v>
      </c>
      <c r="K23" s="74">
        <v>44846</v>
      </c>
      <c r="L23" s="80"/>
      <c r="M23" s="8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84.75" customHeight="1" x14ac:dyDescent="0.25">
      <c r="A24" s="81" t="s">
        <v>113</v>
      </c>
      <c r="B24" s="73" t="s">
        <v>111</v>
      </c>
      <c r="C24" s="82" t="s">
        <v>112</v>
      </c>
      <c r="D24" s="113">
        <v>775000</v>
      </c>
      <c r="E24" s="82"/>
      <c r="F24" s="68">
        <v>99249.4</v>
      </c>
      <c r="G24" s="78">
        <v>21712</v>
      </c>
      <c r="H24" s="68">
        <f>F24-G24</f>
        <v>77537.399999999994</v>
      </c>
      <c r="I24" s="79"/>
      <c r="J24" s="74">
        <v>44831</v>
      </c>
      <c r="K24" s="74">
        <v>44841</v>
      </c>
      <c r="L24" s="80"/>
      <c r="M24" s="8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70.5" customHeight="1" x14ac:dyDescent="0.4">
      <c r="A25" s="82" t="s">
        <v>129</v>
      </c>
      <c r="B25" s="73" t="s">
        <v>116</v>
      </c>
      <c r="C25" s="82" t="s">
        <v>117</v>
      </c>
      <c r="D25" s="114">
        <v>320000</v>
      </c>
      <c r="E25" s="82"/>
      <c r="F25" s="68"/>
      <c r="G25" s="78"/>
      <c r="H25" s="68">
        <v>0</v>
      </c>
      <c r="I25" s="79"/>
      <c r="J25" s="74">
        <v>44835</v>
      </c>
      <c r="K25" s="74">
        <v>44848</v>
      </c>
      <c r="L25" s="80"/>
      <c r="M25" s="11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67.5" customHeight="1" x14ac:dyDescent="0.25">
      <c r="A26" s="81" t="s">
        <v>130</v>
      </c>
      <c r="B26" s="73" t="s">
        <v>131</v>
      </c>
      <c r="C26" s="82" t="s">
        <v>132</v>
      </c>
      <c r="D26" s="113">
        <v>1265000</v>
      </c>
      <c r="E26" s="82"/>
      <c r="F26" s="68"/>
      <c r="G26" s="78"/>
      <c r="H26" s="68">
        <f>F26-G26</f>
        <v>0</v>
      </c>
      <c r="I26" s="79"/>
      <c r="J26" s="74">
        <v>45005</v>
      </c>
      <c r="K26" s="74">
        <v>45044</v>
      </c>
      <c r="L26" s="80"/>
      <c r="M26" s="8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67.5" customHeight="1" x14ac:dyDescent="0.25">
      <c r="A27" s="81" t="s">
        <v>140</v>
      </c>
      <c r="B27" s="73" t="s">
        <v>141</v>
      </c>
      <c r="C27" s="82" t="s">
        <v>143</v>
      </c>
      <c r="D27" s="113">
        <v>412528</v>
      </c>
      <c r="E27" s="82"/>
      <c r="F27" s="68">
        <f>D27</f>
        <v>412528</v>
      </c>
      <c r="G27" s="78"/>
      <c r="H27" s="68">
        <f>F27-G27</f>
        <v>412528</v>
      </c>
      <c r="I27" s="79" t="s">
        <v>142</v>
      </c>
      <c r="J27" s="74">
        <v>45124</v>
      </c>
      <c r="K27" s="74">
        <v>45134</v>
      </c>
      <c r="L27" s="80"/>
      <c r="M27" s="80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57" customHeight="1" x14ac:dyDescent="0.25">
      <c r="A28" s="101"/>
      <c r="B28" s="102"/>
      <c r="C28" s="103" t="s">
        <v>54</v>
      </c>
      <c r="D28" s="115">
        <f>SUM(D6:D27)</f>
        <v>6927728</v>
      </c>
      <c r="E28" s="103"/>
      <c r="F28" s="104">
        <f>SUM(F6:F27)</f>
        <v>4319604.83</v>
      </c>
      <c r="G28" s="104">
        <f>SUM(G6:G27)</f>
        <v>21712</v>
      </c>
      <c r="H28" s="104">
        <f>SUM(H6:H27)</f>
        <v>4297892.83</v>
      </c>
      <c r="I28" s="105"/>
      <c r="J28" s="106"/>
      <c r="K28" s="106"/>
      <c r="L28" s="107"/>
      <c r="M28" s="10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ht="65.25" customHeight="1" x14ac:dyDescent="0.25">
      <c r="A29" s="95"/>
      <c r="B29" s="89"/>
      <c r="C29" s="90"/>
      <c r="D29" s="90"/>
      <c r="E29" s="90"/>
      <c r="F29" s="93"/>
      <c r="G29" s="93"/>
      <c r="H29" s="93"/>
      <c r="I29" s="91"/>
      <c r="J29" s="92"/>
      <c r="K29" s="92"/>
      <c r="L29" s="88"/>
      <c r="M29" s="8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4543" ht="40.5" customHeight="1" x14ac:dyDescent="0.25">
      <c r="A30" s="87"/>
      <c r="B30" s="89"/>
      <c r="C30" s="90"/>
      <c r="D30" s="90"/>
      <c r="E30" s="90"/>
      <c r="F30" s="93"/>
      <c r="G30" s="93"/>
      <c r="H30" s="93"/>
      <c r="I30" s="91"/>
      <c r="J30" s="92"/>
      <c r="K30" s="92"/>
      <c r="L30" s="88"/>
      <c r="M30" s="88"/>
      <c r="N30" s="17"/>
      <c r="O30" s="17"/>
      <c r="P30" s="17" t="s">
        <v>133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37.5" customHeight="1" x14ac:dyDescent="0.25">
      <c r="A31" s="87"/>
      <c r="B31" s="89"/>
      <c r="C31" s="90"/>
      <c r="D31" s="90"/>
      <c r="E31" s="90"/>
      <c r="F31" s="93"/>
      <c r="G31" s="93"/>
      <c r="H31" s="93"/>
      <c r="I31" s="91"/>
      <c r="J31" s="92"/>
      <c r="K31" s="92"/>
      <c r="L31" s="88"/>
      <c r="M31" s="88"/>
      <c r="N31" s="17"/>
      <c r="O31" s="17"/>
      <c r="P31" s="17"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15.75" x14ac:dyDescent="0.25">
      <c r="A32" s="59"/>
      <c r="B32" s="59"/>
      <c r="C32" s="59"/>
      <c r="D32" s="59"/>
      <c r="E32" s="59"/>
      <c r="F32" s="61"/>
      <c r="G32" s="61"/>
      <c r="H32" s="61"/>
      <c r="I32" s="83"/>
      <c r="J32" s="84"/>
      <c r="K32" s="84"/>
      <c r="L32" s="62"/>
      <c r="M32" s="62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85" t="s">
        <v>110</v>
      </c>
      <c r="B33" s="59"/>
      <c r="C33" s="85" t="s">
        <v>55</v>
      </c>
      <c r="D33" s="110"/>
      <c r="E33" s="110"/>
      <c r="F33" s="61"/>
      <c r="G33" s="61"/>
      <c r="H33" s="61"/>
      <c r="I33" s="148" t="s">
        <v>56</v>
      </c>
      <c r="J33" s="148"/>
      <c r="K33" s="148"/>
      <c r="L33" s="149"/>
      <c r="M33" s="110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86"/>
      <c r="M34" s="8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x14ac:dyDescent="0.25">
      <c r="A35" s="3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8.25" customHeight="1" x14ac:dyDescent="0.25">
      <c r="A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53" spans="3:16" ht="9" customHeight="1" x14ac:dyDescent="0.25"/>
    <row r="54" spans="3:16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19"/>
      <c r="M54" s="119"/>
      <c r="N54" s="17"/>
      <c r="O54" s="17"/>
      <c r="P54" s="17"/>
    </row>
    <row r="55" spans="3:16" x14ac:dyDescent="0.25">
      <c r="C55" s="120"/>
      <c r="D55" s="120"/>
      <c r="E55" s="120"/>
      <c r="F55" s="17"/>
      <c r="G55" s="17"/>
      <c r="H55" s="121"/>
      <c r="I55" s="17"/>
      <c r="J55" s="17"/>
      <c r="K55" s="17"/>
      <c r="L55" s="119"/>
      <c r="M55" s="119"/>
      <c r="N55" s="17"/>
      <c r="O55" s="17"/>
      <c r="P55" s="17"/>
    </row>
    <row r="56" spans="3:16" x14ac:dyDescent="0.25">
      <c r="C56" s="119"/>
      <c r="D56" s="119"/>
      <c r="E56" s="119"/>
      <c r="F56" s="122"/>
      <c r="G56" s="17"/>
      <c r="H56" s="17"/>
      <c r="I56" s="123"/>
      <c r="J56" s="124"/>
      <c r="K56" s="17"/>
      <c r="L56" s="119"/>
      <c r="M56" s="119"/>
      <c r="N56" s="125"/>
      <c r="O56" s="17"/>
      <c r="P56" s="17"/>
    </row>
    <row r="57" spans="3:16" x14ac:dyDescent="0.25">
      <c r="C57" s="119"/>
      <c r="D57" s="119"/>
      <c r="E57" s="119"/>
      <c r="F57" s="17"/>
      <c r="G57" s="17"/>
      <c r="H57" s="116"/>
      <c r="I57" s="126"/>
      <c r="J57" s="17"/>
      <c r="K57" s="116"/>
      <c r="L57" s="119"/>
      <c r="M57" s="119"/>
      <c r="N57" s="119"/>
      <c r="O57" s="17"/>
      <c r="P57" s="17"/>
    </row>
    <row r="58" spans="3:16" x14ac:dyDescent="0.25">
      <c r="C58" s="119"/>
      <c r="D58" s="119"/>
      <c r="E58" s="119"/>
      <c r="F58" s="17"/>
      <c r="G58" s="17"/>
      <c r="H58" s="116"/>
      <c r="I58" s="126"/>
      <c r="J58" s="17"/>
      <c r="K58" s="116"/>
      <c r="L58" s="119"/>
      <c r="M58" s="119"/>
      <c r="N58" s="119"/>
      <c r="O58" s="17"/>
      <c r="P58" s="119"/>
    </row>
    <row r="59" spans="3:16" x14ac:dyDescent="0.25">
      <c r="C59" s="119"/>
      <c r="D59" s="119"/>
      <c r="E59" s="119"/>
      <c r="F59" s="17"/>
      <c r="G59" s="127"/>
      <c r="H59" s="118"/>
      <c r="I59" s="17"/>
      <c r="J59" s="128"/>
      <c r="K59" s="118"/>
      <c r="L59" s="119"/>
      <c r="M59" s="119"/>
      <c r="N59" s="118"/>
      <c r="O59" s="116"/>
      <c r="P59" s="119"/>
    </row>
    <row r="60" spans="3:16" x14ac:dyDescent="0.25">
      <c r="C60" s="119"/>
      <c r="D60" s="119"/>
      <c r="E60" s="119"/>
      <c r="F60" s="17"/>
      <c r="G60" s="17"/>
      <c r="H60" s="17"/>
      <c r="I60" s="17"/>
      <c r="J60" s="17"/>
      <c r="K60" s="17"/>
      <c r="L60" s="119"/>
      <c r="M60" s="119"/>
      <c r="N60" s="17"/>
      <c r="O60" s="17"/>
      <c r="P60" s="119"/>
    </row>
    <row r="61" spans="3:16" x14ac:dyDescent="0.25">
      <c r="C61" s="119"/>
      <c r="D61" s="119"/>
      <c r="E61" s="119"/>
      <c r="F61" s="17"/>
      <c r="G61" s="17"/>
      <c r="H61" s="116"/>
      <c r="I61" s="17"/>
      <c r="J61" s="17"/>
      <c r="K61" s="17"/>
      <c r="L61" s="119"/>
      <c r="M61" s="119"/>
      <c r="N61" s="17"/>
      <c r="O61" s="17"/>
      <c r="P61" s="119"/>
    </row>
    <row r="62" spans="3:16" x14ac:dyDescent="0.25">
      <c r="C62" s="119"/>
      <c r="D62" s="119"/>
      <c r="E62" s="119"/>
      <c r="F62" s="129"/>
      <c r="G62" s="17"/>
      <c r="H62" s="17"/>
      <c r="I62" s="130"/>
      <c r="J62" s="17"/>
      <c r="K62" s="17"/>
      <c r="L62" s="119"/>
      <c r="M62" s="119"/>
      <c r="N62" s="17"/>
      <c r="O62" s="17"/>
      <c r="P62" s="119"/>
    </row>
    <row r="63" spans="3:16" x14ac:dyDescent="0.25">
      <c r="C63" s="119"/>
      <c r="D63" s="119"/>
      <c r="E63" s="119"/>
      <c r="F63" s="17"/>
      <c r="G63" s="17"/>
      <c r="H63" s="116"/>
      <c r="I63" s="17"/>
      <c r="J63" s="17"/>
      <c r="K63" s="116"/>
      <c r="L63" s="119"/>
      <c r="M63" s="119"/>
      <c r="N63" s="116"/>
      <c r="O63" s="17"/>
      <c r="P63" s="119"/>
    </row>
    <row r="64" spans="3:16" x14ac:dyDescent="0.25">
      <c r="C64" s="119"/>
      <c r="D64" s="119"/>
      <c r="E64" s="119"/>
      <c r="F64" s="17"/>
      <c r="G64" s="17"/>
      <c r="H64" s="116"/>
      <c r="I64" s="17"/>
      <c r="J64" s="17"/>
      <c r="K64" s="17"/>
      <c r="L64" s="119"/>
      <c r="M64" s="119"/>
      <c r="N64" s="17"/>
      <c r="O64" s="17"/>
      <c r="P64" s="119"/>
    </row>
    <row r="65" spans="1:16" x14ac:dyDescent="0.25">
      <c r="C65" s="119"/>
      <c r="D65" s="119"/>
      <c r="E65" s="119"/>
      <c r="F65" s="17"/>
      <c r="G65" s="127"/>
      <c r="H65" s="118"/>
      <c r="I65" s="17"/>
      <c r="J65" s="128"/>
      <c r="K65" s="118"/>
      <c r="L65" s="119"/>
      <c r="M65" s="119"/>
      <c r="N65" s="118"/>
      <c r="O65" s="17"/>
      <c r="P65" s="119"/>
    </row>
    <row r="66" spans="1:16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19"/>
      <c r="M66" s="119"/>
      <c r="N66" s="129"/>
      <c r="O66" s="17"/>
      <c r="P66" s="119"/>
    </row>
    <row r="67" spans="1:16" x14ac:dyDescent="0.25">
      <c r="C67" s="116"/>
      <c r="D67" s="116"/>
      <c r="E67" s="116"/>
      <c r="F67" s="17"/>
      <c r="G67" s="17"/>
      <c r="H67" s="17"/>
      <c r="I67" s="17"/>
      <c r="J67" s="116"/>
      <c r="K67" s="17"/>
      <c r="L67" s="17"/>
      <c r="M67" s="17"/>
      <c r="N67" s="118"/>
      <c r="O67" s="117"/>
      <c r="P67" s="17"/>
    </row>
    <row r="68" spans="1:16" x14ac:dyDescent="0.25">
      <c r="C68" s="116"/>
      <c r="D68" s="116"/>
      <c r="E68" s="116"/>
      <c r="F68" s="17"/>
      <c r="G68" s="17"/>
      <c r="H68" s="17"/>
      <c r="I68" s="17"/>
      <c r="J68" s="17"/>
      <c r="K68" s="131"/>
      <c r="L68" s="119"/>
      <c r="M68" s="119"/>
      <c r="N68" s="119"/>
      <c r="O68" s="17"/>
      <c r="P68" s="119"/>
    </row>
    <row r="69" spans="1:16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19"/>
      <c r="M69" s="119"/>
      <c r="N69" s="17"/>
      <c r="O69" s="17"/>
      <c r="P69" s="17"/>
    </row>
    <row r="70" spans="1:16" x14ac:dyDescent="0.25">
      <c r="A70" s="42" t="s">
        <v>96</v>
      </c>
      <c r="C70" s="17"/>
      <c r="D70" s="17"/>
      <c r="E70" s="17"/>
      <c r="F70" s="17"/>
      <c r="G70" s="17"/>
      <c r="H70" s="17"/>
      <c r="I70" s="17"/>
      <c r="J70" s="17"/>
      <c r="K70" s="17"/>
      <c r="L70" s="119"/>
      <c r="M70" s="119"/>
      <c r="N70" s="17"/>
      <c r="O70" s="17"/>
      <c r="P70" s="17"/>
    </row>
    <row r="71" spans="1:16" x14ac:dyDescent="0.25">
      <c r="A71" s="42"/>
      <c r="B71" s="43"/>
      <c r="C71" s="17"/>
      <c r="D71" s="17"/>
      <c r="E71" s="17"/>
      <c r="F71" s="116"/>
      <c r="G71" s="118"/>
      <c r="H71" s="17"/>
      <c r="I71" s="17"/>
      <c r="J71" s="17"/>
      <c r="K71" s="118"/>
      <c r="L71" s="132"/>
      <c r="M71" s="132"/>
      <c r="N71" s="121"/>
      <c r="O71" s="17"/>
      <c r="P71" s="17"/>
    </row>
    <row r="72" spans="1:16" x14ac:dyDescent="0.25">
      <c r="A72" s="42"/>
      <c r="B72" s="43"/>
      <c r="C72" s="17"/>
      <c r="D72" s="17"/>
      <c r="E72" s="17"/>
      <c r="F72" s="116"/>
      <c r="G72" s="118"/>
      <c r="H72" s="17"/>
      <c r="I72" s="17"/>
      <c r="J72" s="17"/>
      <c r="K72" s="118"/>
      <c r="L72" s="132"/>
      <c r="M72" s="132"/>
      <c r="N72" s="121"/>
      <c r="O72" s="17"/>
      <c r="P72" s="17"/>
    </row>
    <row r="73" spans="1:16" x14ac:dyDescent="0.25">
      <c r="F73" s="37"/>
    </row>
  </sheetData>
  <mergeCells count="4">
    <mergeCell ref="A1:L1"/>
    <mergeCell ref="A2:L2"/>
    <mergeCell ref="A3:L3"/>
    <mergeCell ref="I33:L33"/>
  </mergeCells>
  <phoneticPr fontId="22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JULIO - 2023   </vt:lpstr>
      <vt:lpstr>C X P - JULIO- 2023. CGR     </vt:lpstr>
      <vt:lpstr>C X P - JULIO- 2023    </vt:lpstr>
      <vt:lpstr>'C X P - JULIO- 2023    '!Área_de_impresión</vt:lpstr>
      <vt:lpstr>'C X P - JULIO- 2023. CGR     '!Área_de_impresión</vt:lpstr>
      <vt:lpstr>'CXP - JULIO - 2023   '!Área_de_impresión</vt:lpstr>
      <vt:lpstr>'C X P - JULIO- 2023    '!Títulos_a_imprimir</vt:lpstr>
      <vt:lpstr>'C X P - JULIO- 2023. CGR  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2023-08-10T15:39:20Z</cp:lastPrinted>
  <dcterms:created xsi:type="dcterms:W3CDTF">2016-02-10T06:24:54Z</dcterms:created>
  <dcterms:modified xsi:type="dcterms:W3CDTF">2023-08-11T19:47:18Z</dcterms:modified>
</cp:coreProperties>
</file>