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8_{C7A95FDA-3724-44EF-85F7-7C40B0E816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 - FEBRERO - 2024   " sheetId="353" r:id="rId1"/>
    <sheet name="C X P - FEBRERO 2024      " sheetId="352" r:id="rId2"/>
    <sheet name="C X P - FEBRERO-2024. CG   " sheetId="351" r:id="rId3"/>
  </sheets>
  <externalReferences>
    <externalReference r:id="rId4"/>
  </externalReferences>
  <definedNames>
    <definedName name="_xlnm._FilterDatabase" localSheetId="1" hidden="1">'C X P - FEBRERO 2024      '!$A$5:$FRS$28</definedName>
    <definedName name="_xlnm._FilterDatabase" localSheetId="2" hidden="1">'C X P - FEBRERO-2024. CG   '!$A$6:$FNU$29</definedName>
    <definedName name="_xlnm._FilterDatabase" localSheetId="0" hidden="1">'CXP - FEBRERO - 2024   '!$A$6:$K$14</definedName>
    <definedName name="_xlnm.Print_Area" localSheetId="1">'C X P - FEBRERO 2024      '!$A$1:$L$33</definedName>
    <definedName name="_xlnm.Print_Area" localSheetId="2">'C X P - FEBRERO-2024. CG   '!$C$1:$I$32</definedName>
    <definedName name="_xlnm.Print_Area" localSheetId="0">'CXP - FEBRERO - 2024   '!$A$1:$K$19</definedName>
    <definedName name="_xlnm.Print_Titles" localSheetId="1">'C X P - FEBRERO 2024      '!$1:$5</definedName>
    <definedName name="_xlnm.Print_Titles" localSheetId="2">'C X P - FEBRERO-2024. CG 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53" l="1"/>
  <c r="G13" i="353"/>
  <c r="G12" i="353"/>
  <c r="G11" i="353"/>
  <c r="G10" i="353"/>
  <c r="G9" i="353"/>
  <c r="G7" i="353"/>
  <c r="G15" i="353" s="1"/>
  <c r="E28" i="352"/>
  <c r="D28" i="352"/>
  <c r="F27" i="352"/>
  <c r="H27" i="352" s="1"/>
  <c r="H26" i="352"/>
  <c r="H25" i="352"/>
  <c r="G28" i="352"/>
  <c r="H24" i="352"/>
  <c r="F23" i="352"/>
  <c r="H22" i="352"/>
  <c r="H21" i="352"/>
  <c r="H20" i="352"/>
  <c r="H19" i="352"/>
  <c r="H18" i="352"/>
  <c r="H17" i="352"/>
  <c r="H15" i="352"/>
  <c r="H14" i="352"/>
  <c r="H13" i="352"/>
  <c r="H12" i="352"/>
  <c r="H11" i="352"/>
  <c r="H10" i="352"/>
  <c r="H9" i="352"/>
  <c r="H8" i="352"/>
  <c r="H7" i="352"/>
  <c r="H6" i="352"/>
  <c r="H21" i="351"/>
  <c r="G21" i="351"/>
  <c r="F21" i="351"/>
  <c r="E21" i="351"/>
  <c r="D21" i="351"/>
  <c r="C21" i="351"/>
  <c r="H20" i="351"/>
  <c r="G20" i="351"/>
  <c r="F20" i="351"/>
  <c r="E20" i="351"/>
  <c r="D20" i="351"/>
  <c r="C20" i="351"/>
  <c r="H19" i="351"/>
  <c r="G19" i="351"/>
  <c r="F19" i="351"/>
  <c r="E19" i="351"/>
  <c r="D19" i="351"/>
  <c r="C19" i="351"/>
  <c r="H18" i="351"/>
  <c r="G18" i="351"/>
  <c r="F18" i="351"/>
  <c r="E18" i="351"/>
  <c r="D18" i="351"/>
  <c r="C18" i="351"/>
  <c r="H17" i="351"/>
  <c r="G17" i="351"/>
  <c r="F17" i="351"/>
  <c r="E17" i="351"/>
  <c r="D17" i="351"/>
  <c r="C17" i="351"/>
  <c r="H16" i="351"/>
  <c r="G16" i="351"/>
  <c r="F16" i="351"/>
  <c r="E16" i="351"/>
  <c r="D16" i="351"/>
  <c r="C16" i="351"/>
  <c r="H15" i="351"/>
  <c r="G15" i="351"/>
  <c r="F15" i="351"/>
  <c r="E15" i="351"/>
  <c r="D15" i="351"/>
  <c r="C15" i="351"/>
  <c r="H14" i="351"/>
  <c r="G14" i="351"/>
  <c r="F14" i="351"/>
  <c r="E14" i="351"/>
  <c r="D14" i="351"/>
  <c r="C14" i="351"/>
  <c r="H13" i="351"/>
  <c r="G13" i="351"/>
  <c r="F13" i="351"/>
  <c r="E13" i="351"/>
  <c r="D13" i="351"/>
  <c r="C13" i="351"/>
  <c r="H12" i="351"/>
  <c r="G12" i="351"/>
  <c r="F12" i="351"/>
  <c r="E12" i="351"/>
  <c r="D12" i="351"/>
  <c r="C12" i="351"/>
  <c r="H11" i="351"/>
  <c r="G11" i="351"/>
  <c r="F11" i="351"/>
  <c r="E11" i="351"/>
  <c r="D11" i="351"/>
  <c r="C11" i="351"/>
  <c r="H10" i="351"/>
  <c r="G10" i="351"/>
  <c r="F10" i="351"/>
  <c r="E10" i="351"/>
  <c r="D10" i="351"/>
  <c r="C10" i="351"/>
  <c r="H9" i="351"/>
  <c r="G9" i="351"/>
  <c r="F9" i="351"/>
  <c r="E9" i="351"/>
  <c r="D9" i="351"/>
  <c r="C9" i="351"/>
  <c r="H8" i="351"/>
  <c r="G8" i="351"/>
  <c r="F8" i="351"/>
  <c r="E8" i="351"/>
  <c r="D8" i="351"/>
  <c r="C8" i="351"/>
  <c r="H7" i="351"/>
  <c r="G7" i="351"/>
  <c r="F7" i="351"/>
  <c r="E7" i="351"/>
  <c r="D7" i="351"/>
  <c r="C7" i="351"/>
  <c r="H29" i="351" l="1"/>
  <c r="G29" i="351"/>
  <c r="F28" i="352"/>
  <c r="H23" i="352"/>
  <c r="H28" i="352" s="1"/>
</calcChain>
</file>

<file path=xl/sharedStrings.xml><?xml version="1.0" encoding="utf-8"?>
<sst xmlns="http://schemas.openxmlformats.org/spreadsheetml/2006/main" count="234" uniqueCount="142">
  <si>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</si>
  <si>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</si>
  <si>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</si>
  <si>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</si>
  <si>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</si>
  <si>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</si>
  <si>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</si>
  <si>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</si>
  <si>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</si>
  <si>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</si>
  <si>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</si>
  <si>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</si>
  <si>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</si>
  <si>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</si>
  <si>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</si>
  <si>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</si>
  <si>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</si>
  <si>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</si>
  <si>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</si>
  <si>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</si>
  <si>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</si>
  <si>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</si>
  <si>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</si>
  <si>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</si>
  <si>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</si>
  <si>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</si>
  <si>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</si>
  <si>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</si>
  <si>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</si>
  <si>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</si>
  <si>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</si>
  <si>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</si>
  <si>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</si>
  <si>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</si>
  <si>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</si>
  <si>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</si>
  <si>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</si>
  <si>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</si>
  <si>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</si>
  <si>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</si>
  <si>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</si>
  <si>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</si>
  <si>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</si>
  <si>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</si>
  <si>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</si>
  <si>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</si>
  <si>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</si>
  <si>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</si>
  <si>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</si>
  <si>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</si>
  <si>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</si>
  <si>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</si>
  <si>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</si>
  <si>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</si>
  <si>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</si>
  <si>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</si>
  <si>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</si>
  <si>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</si>
  <si>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</si>
  <si>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</si>
  <si>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</si>
  <si>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</si>
  <si>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</si>
  <si>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</si>
  <si>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</si>
  <si>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</si>
  <si>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</si>
  <si>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</si>
  <si>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</si>
  <si>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</si>
  <si>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</si>
  <si>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</si>
  <si>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</si>
  <si>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</si>
  <si>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</si>
  <si>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</si>
  <si>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</si>
  <si>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</si>
  <si>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</si>
  <si>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</si>
  <si>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</si>
  <si>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</si>
  <si>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 xml:space="preserve">    CONSEJO NACIONAL DE INVESTIGACIONES AGROPECUARIAS Y FORESTALES</t>
  </si>
  <si>
    <t>9,20</t>
  </si>
  <si>
    <t>B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</si>
  <si>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</si>
  <si>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</si>
  <si>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</si>
  <si>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</si>
  <si>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</si>
  <si>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</si>
  <si>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</si>
  <si>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</si>
  <si>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</si>
  <si>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</si>
  <si>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</si>
  <si>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</si>
  <si>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</si>
  <si>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 xml:space="preserve">   Encargado (a) de la UAI</t>
  </si>
  <si>
    <t>DEPARTAMENTO ADMINISTRATIVO Y FINANCIERO</t>
  </si>
  <si>
    <t xml:space="preserve">    Encargado (a) de la UAI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</si>
  <si>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</si>
  <si>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</si>
  <si>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</si>
  <si>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</si>
  <si>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</si>
  <si>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</si>
  <si>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</si>
  <si>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</si>
  <si>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</si>
  <si>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</si>
  <si>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</si>
  <si>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</si>
  <si>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</si>
  <si>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13/07/2023 al 13/07/2024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</si>
  <si>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</si>
  <si>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</si>
  <si>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</si>
  <si>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Varios</t>
  </si>
  <si>
    <t>4 Desembolsos</t>
  </si>
  <si>
    <t>CONTRATO 007-2023</t>
  </si>
  <si>
    <t>AUTO SERVICIO AUTOMOTRIZ INTELIGENTE RD, AUTO SAI-RD., S.R.L.</t>
  </si>
  <si>
    <t>Mantenimiento y reparación de los vehículos marca Nissan, Chevrolet, Mazda, Kia y Hyundai de la institución.</t>
  </si>
  <si>
    <t>MARIA ISABEL DE FARIAS SERVICIOS</t>
  </si>
  <si>
    <t>CONTRATO 010-2023</t>
  </si>
  <si>
    <t>2 Desembolsos</t>
  </si>
  <si>
    <t>15 Desembolsos</t>
  </si>
  <si>
    <t>MARIA ISABEL DE FARIAS SERVICIOS DE CATERING, SRL.</t>
  </si>
  <si>
    <t>CONTRATO 012-2023</t>
  </si>
  <si>
    <t>Servicios de gestion, apoyo administrativo y logística para el desarroloo del proyecto "Actualización para la Innovación Tecnológica y Competitividad del Sector Agroexportador en la República Dominicana".</t>
  </si>
  <si>
    <t>Servicios de catering en las diferentes actividades a realizarse en la institución, según lo descrito en el  Art. #3.</t>
  </si>
  <si>
    <t>CONTRATO 09-2023</t>
  </si>
  <si>
    <t>ROSA RAMONA CEPEDA CABRAL</t>
  </si>
  <si>
    <t>ADENDUM         24/10/2023 AL 24/01/2024</t>
  </si>
  <si>
    <t xml:space="preserve">P/cubrir derecho de 43 asignaturas con un total de 227 creditos, incluidos inscripcion y/o seleccion, pago por asignaturas predeterminadas, trabajo final de grado, evalución anti plagio y tesis, asi como derecho de graduacion de la Licenciatura en Derecho.  </t>
  </si>
  <si>
    <t xml:space="preserve">  RELACION DE FACTURAS PENDIENTES DE PAGO AÑO  2013 AL 2024</t>
  </si>
  <si>
    <t xml:space="preserve">  RELACION DE FACTURAS PENDIENTES DE PAGO  AÑO  2013 AL 2024</t>
  </si>
  <si>
    <r>
      <t xml:space="preserve">                                                                                           RELACION DE FACTURAS PENDIENTES DE PAGO  AÑO  2012 AL 2024                                      </t>
    </r>
    <r>
      <rPr>
        <sz val="10"/>
        <color theme="1"/>
        <rFont val="Arial"/>
        <family val="2"/>
      </rPr>
      <t xml:space="preserve"> </t>
    </r>
  </si>
  <si>
    <t xml:space="preserve">                                                       FEBRERO 2024                                                                                                                                                                             </t>
  </si>
  <si>
    <t xml:space="preserve"> FEBRERO 2024</t>
  </si>
  <si>
    <t>FEBRERO 2024</t>
  </si>
  <si>
    <t>12 Desembolsos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</si>
</sst>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2" fillId="2" borderId="0" xfId="0" applyFont="1" applyFill="1"/>
    <xf numFmtId="0" fontId="22" fillId="0" borderId="0" xfId="0" applyFont="1"/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43" fontId="22" fillId="2" borderId="2" xfId="1" applyFont="1" applyFill="1" applyBorder="1" applyAlignment="1">
      <alignment horizontal="right"/>
    </xf>
    <xf numFmtId="0" fontId="22" fillId="2" borderId="2" xfId="0" applyFont="1" applyFill="1" applyBorder="1" applyAlignment="1">
      <alignment horizontal="left"/>
    </xf>
    <xf numFmtId="14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3" fontId="22" fillId="2" borderId="2" xfId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left" wrapText="1"/>
    </xf>
    <xf numFmtId="14" fontId="22" fillId="2" borderId="2" xfId="0" applyNumberFormat="1" applyFont="1" applyFill="1" applyBorder="1" applyAlignment="1">
      <alignment horizontal="center" wrapText="1"/>
    </xf>
    <xf numFmtId="43" fontId="24" fillId="2" borderId="2" xfId="1" applyFont="1" applyFill="1" applyBorder="1" applyAlignment="1">
      <alignment horizontal="right"/>
    </xf>
    <xf numFmtId="43" fontId="24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2" fillId="2" borderId="2" xfId="0" applyNumberFormat="1" applyFont="1" applyFill="1" applyBorder="1" applyAlignment="1">
      <alignment horizontal="left"/>
    </xf>
    <xf numFmtId="0" fontId="25" fillId="2" borderId="2" xfId="0" applyFont="1" applyFill="1" applyBorder="1" applyAlignment="1">
      <alignment horizontal="center"/>
    </xf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6" fillId="2" borderId="0" xfId="0" applyNumberFormat="1" applyFont="1" applyFill="1" applyAlignment="1">
      <alignment horizontal="left"/>
    </xf>
    <xf numFmtId="14" fontId="26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8" fillId="2" borderId="2" xfId="0" applyFont="1" applyFill="1" applyBorder="1"/>
    <xf numFmtId="0" fontId="28" fillId="2" borderId="2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14" fontId="28" fillId="2" borderId="2" xfId="0" applyNumberFormat="1" applyFont="1" applyFill="1" applyBorder="1" applyAlignment="1">
      <alignment horizontal="left"/>
    </xf>
    <xf numFmtId="14" fontId="28" fillId="2" borderId="2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29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30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ll%20Compartido\CUENTAS%20POR%20PAGAR,%20A&#209;O%202022-2023-2024\CUENTAS%20POR%20PAGAR,%20JUNIO-DICIEMBRE%202022\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3D5D-F62E-42B3-82FB-ADECE28B51C7}">
  <dimension ref="A1:N22"/>
  <sheetViews>
    <sheetView tabSelected="1" topLeftCell="C1" zoomScaleNormal="100" workbookViewId="0">
      <selection activeCell="O16" sqref="O16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7" t="s">
        <v>102</v>
      </c>
      <c r="B1" s="97"/>
      <c r="C1" s="97"/>
      <c r="D1" s="97"/>
      <c r="E1" s="97"/>
      <c r="F1" s="97"/>
      <c r="G1" s="97"/>
      <c r="H1" s="97"/>
      <c r="I1" s="39"/>
      <c r="J1" s="39"/>
      <c r="K1" s="39"/>
    </row>
    <row r="2" spans="1:14" ht="18" customHeight="1" x14ac:dyDescent="0.25">
      <c r="A2" s="131" t="s">
        <v>101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</row>
    <row r="3" spans="1:14" ht="17.25" customHeight="1" x14ac:dyDescent="0.25">
      <c r="A3" s="133" t="s">
        <v>137</v>
      </c>
      <c r="B3" s="133"/>
      <c r="C3" s="133"/>
      <c r="D3" s="133"/>
      <c r="E3" s="133"/>
      <c r="F3" s="133"/>
      <c r="G3" s="133"/>
      <c r="H3" s="32"/>
      <c r="I3" s="40"/>
      <c r="J3" s="40"/>
      <c r="K3" s="40"/>
    </row>
    <row r="4" spans="1:14" x14ac:dyDescent="0.25">
      <c r="A4" s="18"/>
      <c r="B4" s="40"/>
      <c r="C4" s="40"/>
      <c r="D4" s="134" t="s">
        <v>138</v>
      </c>
      <c r="E4" s="134"/>
      <c r="F4" s="134"/>
      <c r="G4" s="134"/>
      <c r="H4" s="134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8" t="s">
        <v>0</v>
      </c>
      <c r="B6" s="98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57</v>
      </c>
      <c r="H6" s="99" t="s">
        <v>6</v>
      </c>
      <c r="I6" s="99" t="s">
        <v>7</v>
      </c>
      <c r="J6" s="99" t="s">
        <v>8</v>
      </c>
      <c r="K6" s="98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78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78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3">
        <v>273000</v>
      </c>
      <c r="F14" s="93"/>
      <c r="G14" s="93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35" t="s">
        <v>94</v>
      </c>
      <c r="B18" s="135"/>
      <c r="C18" s="135"/>
      <c r="D18" s="136" t="s">
        <v>93</v>
      </c>
      <c r="E18" s="136"/>
      <c r="F18" s="136"/>
      <c r="G18" s="14"/>
      <c r="H18" t="s">
        <v>95</v>
      </c>
    </row>
    <row r="19" spans="1:11" ht="33.75" customHeight="1" x14ac:dyDescent="0.25">
      <c r="A19" s="130" t="s">
        <v>75</v>
      </c>
      <c r="B19" s="130"/>
      <c r="C19" s="130"/>
      <c r="E19" s="56" t="s">
        <v>92</v>
      </c>
      <c r="H19" s="130" t="s">
        <v>56</v>
      </c>
      <c r="I19" s="130"/>
      <c r="J19" s="96"/>
      <c r="K19" s="96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D975-9435-4A5A-9A70-77B7F30FAD8F}">
  <dimension ref="A1:FRS73"/>
  <sheetViews>
    <sheetView topLeftCell="A24" zoomScale="70" zoomScaleNormal="70" zoomScaleSheetLayoutView="70" zoomScalePageLayoutView="70" workbookViewId="0">
      <selection activeCell="A35" sqref="A1:N35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72.140625" customWidth="1"/>
    <col min="4" max="4" width="19.42578125" customWidth="1"/>
    <col min="5" max="5" width="15.7109375" customWidth="1"/>
    <col min="6" max="6" width="20.7109375" customWidth="1"/>
    <col min="7" max="7" width="18.140625" customWidth="1"/>
    <col min="8" max="8" width="20.85546875" customWidth="1"/>
    <col min="9" max="9" width="17.85546875" customWidth="1"/>
    <col min="10" max="10" width="18.140625" customWidth="1"/>
    <col min="11" max="11" width="15.28515625" customWidth="1"/>
    <col min="12" max="12" width="27.85546875" style="13" customWidth="1"/>
    <col min="13" max="13" width="0.285156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7"/>
      <c r="O1" s="34"/>
    </row>
    <row r="2" spans="1:249" ht="23.25" customHeight="1" x14ac:dyDescent="0.25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06"/>
      <c r="N2" s="32"/>
    </row>
    <row r="3" spans="1:249" ht="21.75" customHeight="1" x14ac:dyDescent="0.25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6"/>
    </row>
    <row r="4" spans="1:249" ht="25.5" customHeight="1" x14ac:dyDescent="0.25">
      <c r="A4" s="138" t="s">
        <v>139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62"/>
    </row>
    <row r="5" spans="1:249" ht="58.5" customHeight="1" x14ac:dyDescent="0.25">
      <c r="A5" s="63" t="s">
        <v>1</v>
      </c>
      <c r="B5" s="64" t="s">
        <v>2</v>
      </c>
      <c r="C5" s="63" t="s">
        <v>3</v>
      </c>
      <c r="D5" s="65" t="s">
        <v>106</v>
      </c>
      <c r="E5" s="65" t="s">
        <v>105</v>
      </c>
      <c r="F5" s="63" t="s">
        <v>107</v>
      </c>
      <c r="G5" s="63" t="s">
        <v>5</v>
      </c>
      <c r="H5" s="63" t="s">
        <v>57</v>
      </c>
      <c r="I5" s="65" t="s">
        <v>6</v>
      </c>
      <c r="J5" s="65" t="s">
        <v>90</v>
      </c>
      <c r="K5" s="65" t="s">
        <v>91</v>
      </c>
      <c r="L5" s="65" t="s">
        <v>9</v>
      </c>
      <c r="M5" s="65"/>
      <c r="O5" s="33"/>
    </row>
    <row r="6" spans="1:249" ht="52.5" customHeight="1" x14ac:dyDescent="0.25">
      <c r="A6" s="80" t="s">
        <v>10</v>
      </c>
      <c r="B6" s="69" t="s">
        <v>11</v>
      </c>
      <c r="C6" s="81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85</v>
      </c>
      <c r="M6" s="71"/>
      <c r="N6" s="17"/>
      <c r="O6" s="17"/>
      <c r="P6" s="17"/>
      <c r="Q6" s="17"/>
      <c r="R6" s="17"/>
      <c r="S6" s="17"/>
      <c r="T6" s="17"/>
    </row>
    <row r="7" spans="1:249" ht="49.5" customHeight="1" x14ac:dyDescent="0.25">
      <c r="A7" s="80" t="s">
        <v>14</v>
      </c>
      <c r="B7" s="69" t="s">
        <v>11</v>
      </c>
      <c r="C7" s="81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85</v>
      </c>
      <c r="M7" s="71"/>
      <c r="N7" s="17"/>
      <c r="O7" s="17"/>
      <c r="P7" s="17"/>
      <c r="Q7" s="17"/>
      <c r="R7" s="17"/>
      <c r="S7" s="17"/>
      <c r="T7" s="17"/>
    </row>
    <row r="8" spans="1:249" ht="50.25" customHeight="1" x14ac:dyDescent="0.25">
      <c r="A8" s="81" t="s">
        <v>79</v>
      </c>
      <c r="B8" s="78" t="s">
        <v>11</v>
      </c>
      <c r="C8" s="81" t="s">
        <v>80</v>
      </c>
      <c r="D8" s="67"/>
      <c r="E8" s="67"/>
      <c r="F8" s="68">
        <v>122657.41</v>
      </c>
      <c r="G8" s="72"/>
      <c r="H8" s="68">
        <f t="shared" ref="H8:H22" si="0">F8-G8</f>
        <v>122657.41</v>
      </c>
      <c r="I8" s="73" t="s">
        <v>81</v>
      </c>
      <c r="J8" s="74">
        <v>41345</v>
      </c>
      <c r="K8" s="74"/>
      <c r="L8" s="71" t="s">
        <v>85</v>
      </c>
      <c r="M8" s="71"/>
      <c r="N8" s="17"/>
      <c r="O8" s="17"/>
      <c r="P8" s="17"/>
      <c r="Q8" s="17"/>
      <c r="R8" s="17"/>
      <c r="S8" s="17"/>
      <c r="T8" s="17"/>
    </row>
    <row r="9" spans="1:249" ht="47.25" customHeight="1" x14ac:dyDescent="0.25">
      <c r="A9" s="80" t="s">
        <v>17</v>
      </c>
      <c r="B9" s="69" t="s">
        <v>11</v>
      </c>
      <c r="C9" s="81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85</v>
      </c>
      <c r="M9" s="71"/>
      <c r="N9" s="17"/>
      <c r="O9" s="17"/>
      <c r="P9" s="17"/>
      <c r="Q9" s="17" t="s">
        <v>103</v>
      </c>
      <c r="R9" s="17"/>
      <c r="S9" s="17"/>
      <c r="T9" s="17"/>
    </row>
    <row r="10" spans="1:249" ht="47.25" customHeight="1" x14ac:dyDescent="0.25">
      <c r="A10" s="81" t="s">
        <v>20</v>
      </c>
      <c r="B10" s="73" t="s">
        <v>21</v>
      </c>
      <c r="C10" s="81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85</v>
      </c>
      <c r="M10" s="71"/>
      <c r="N10" s="17"/>
      <c r="O10" s="17"/>
      <c r="P10" s="17"/>
      <c r="Q10" s="17"/>
      <c r="R10" s="17"/>
      <c r="S10" s="17"/>
      <c r="T10" s="17"/>
    </row>
    <row r="11" spans="1:249" ht="34.5" customHeight="1" x14ac:dyDescent="0.25">
      <c r="A11" s="80" t="s">
        <v>23</v>
      </c>
      <c r="B11" s="69" t="s">
        <v>24</v>
      </c>
      <c r="C11" s="80" t="s">
        <v>25</v>
      </c>
      <c r="D11" s="66"/>
      <c r="E11" s="66"/>
      <c r="F11" s="68">
        <v>260842</v>
      </c>
      <c r="G11" s="75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86</v>
      </c>
      <c r="M11" s="71"/>
      <c r="N11" s="17"/>
      <c r="O11" s="17"/>
      <c r="P11" s="17"/>
      <c r="Q11" s="17"/>
      <c r="R11" s="17"/>
      <c r="S11" s="17"/>
      <c r="T11" s="17"/>
    </row>
    <row r="12" spans="1:249" ht="30.75" customHeight="1" x14ac:dyDescent="0.25">
      <c r="A12" s="80" t="s">
        <v>26</v>
      </c>
      <c r="B12" s="69" t="s">
        <v>27</v>
      </c>
      <c r="C12" s="80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85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38.25" customHeight="1" x14ac:dyDescent="0.25">
      <c r="A13" s="80" t="s">
        <v>29</v>
      </c>
      <c r="B13" s="73" t="s">
        <v>30</v>
      </c>
      <c r="C13" s="81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119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40.5" customHeight="1" x14ac:dyDescent="0.25">
      <c r="A14" s="80" t="s">
        <v>32</v>
      </c>
      <c r="B14" s="73" t="s">
        <v>33</v>
      </c>
      <c r="C14" s="81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48" customHeight="1" x14ac:dyDescent="0.25">
      <c r="A15" s="80" t="s">
        <v>35</v>
      </c>
      <c r="B15" s="73" t="s">
        <v>36</v>
      </c>
      <c r="C15" s="81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8.25" customHeight="1" x14ac:dyDescent="0.25">
      <c r="A16" s="80" t="s">
        <v>38</v>
      </c>
      <c r="B16" s="73" t="s">
        <v>39</v>
      </c>
      <c r="C16" s="81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38.25" customHeight="1" x14ac:dyDescent="0.25">
      <c r="A17" s="80" t="s">
        <v>41</v>
      </c>
      <c r="B17" s="73" t="s">
        <v>42</v>
      </c>
      <c r="C17" s="81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49.5" customHeight="1" x14ac:dyDescent="0.25">
      <c r="A18" s="80" t="s">
        <v>44</v>
      </c>
      <c r="B18" s="73" t="s">
        <v>45</v>
      </c>
      <c r="C18" s="81" t="s">
        <v>46</v>
      </c>
      <c r="D18" s="67"/>
      <c r="E18" s="67"/>
      <c r="F18" s="72">
        <v>51954.7</v>
      </c>
      <c r="G18" s="76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" customHeight="1" x14ac:dyDescent="0.25">
      <c r="A19" s="80" t="s">
        <v>47</v>
      </c>
      <c r="B19" s="73" t="s">
        <v>48</v>
      </c>
      <c r="C19" s="81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44.25" customHeight="1" x14ac:dyDescent="0.25">
      <c r="A20" s="80" t="s">
        <v>50</v>
      </c>
      <c r="B20" s="73" t="s">
        <v>51</v>
      </c>
      <c r="C20" s="81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s="30" customFormat="1" ht="37.5" customHeight="1" x14ac:dyDescent="0.25">
      <c r="A21" s="80" t="s">
        <v>108</v>
      </c>
      <c r="B21" s="73" t="s">
        <v>109</v>
      </c>
      <c r="C21" s="81" t="s">
        <v>110</v>
      </c>
      <c r="D21" s="110">
        <v>412528</v>
      </c>
      <c r="E21" s="81"/>
      <c r="F21" s="68">
        <v>82505.600000000006</v>
      </c>
      <c r="G21" s="77"/>
      <c r="H21" s="68">
        <f t="shared" si="0"/>
        <v>82505.600000000006</v>
      </c>
      <c r="I21" s="78" t="s">
        <v>16</v>
      </c>
      <c r="J21" s="74">
        <v>45124</v>
      </c>
      <c r="K21" s="74">
        <v>45134</v>
      </c>
      <c r="L21" s="79"/>
      <c r="M21" s="7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</row>
    <row r="22" spans="1:4543" s="30" customFormat="1" ht="45.75" customHeight="1" x14ac:dyDescent="0.25">
      <c r="A22" s="80" t="s">
        <v>111</v>
      </c>
      <c r="B22" s="73" t="s">
        <v>112</v>
      </c>
      <c r="C22" s="81" t="s">
        <v>113</v>
      </c>
      <c r="D22" s="110">
        <v>354000</v>
      </c>
      <c r="E22" s="81"/>
      <c r="F22" s="68">
        <v>206500</v>
      </c>
      <c r="G22" s="77"/>
      <c r="H22" s="68">
        <f t="shared" si="0"/>
        <v>206500</v>
      </c>
      <c r="I22" s="78" t="s">
        <v>118</v>
      </c>
      <c r="J22" s="74">
        <v>45120</v>
      </c>
      <c r="K22" s="74">
        <v>45153</v>
      </c>
      <c r="L22" s="78" t="s">
        <v>114</v>
      </c>
      <c r="M22" s="7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87.75" customHeight="1" x14ac:dyDescent="0.25">
      <c r="A23" s="80" t="s">
        <v>115</v>
      </c>
      <c r="B23" s="73" t="s">
        <v>116</v>
      </c>
      <c r="C23" s="81" t="s">
        <v>117</v>
      </c>
      <c r="D23" s="110">
        <v>152350</v>
      </c>
      <c r="E23" s="110">
        <v>32950</v>
      </c>
      <c r="F23" s="68">
        <f>E23+143350</f>
        <v>176300</v>
      </c>
      <c r="G23" s="77"/>
      <c r="H23" s="68">
        <f>F23-G23</f>
        <v>176300</v>
      </c>
      <c r="I23" s="78" t="s">
        <v>126</v>
      </c>
      <c r="J23" s="74">
        <v>45147</v>
      </c>
      <c r="K23" s="74">
        <v>45174</v>
      </c>
      <c r="L23" s="129" t="s">
        <v>133</v>
      </c>
      <c r="M23" s="7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52.5" customHeight="1" x14ac:dyDescent="0.25">
      <c r="A24" s="80" t="s">
        <v>120</v>
      </c>
      <c r="B24" s="73" t="s">
        <v>121</v>
      </c>
      <c r="C24" s="81" t="s">
        <v>122</v>
      </c>
      <c r="D24" s="110">
        <v>984000</v>
      </c>
      <c r="E24" s="81"/>
      <c r="F24" s="68">
        <v>568191.6</v>
      </c>
      <c r="G24" s="77"/>
      <c r="H24" s="68">
        <f t="shared" ref="H24:H27" si="1">F24-G24</f>
        <v>568191.6</v>
      </c>
      <c r="I24" s="78" t="s">
        <v>118</v>
      </c>
      <c r="J24" s="74">
        <v>45191</v>
      </c>
      <c r="K24" s="74">
        <v>45208</v>
      </c>
      <c r="L24" s="79"/>
      <c r="M24" s="7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40.5" customHeight="1" x14ac:dyDescent="0.25">
      <c r="A25" s="80" t="s">
        <v>124</v>
      </c>
      <c r="B25" s="73" t="s">
        <v>123</v>
      </c>
      <c r="C25" s="81" t="s">
        <v>130</v>
      </c>
      <c r="D25" s="110">
        <v>399500</v>
      </c>
      <c r="E25" s="81"/>
      <c r="F25" s="68">
        <v>323965.84000000003</v>
      </c>
      <c r="G25" s="77">
        <v>18016.05</v>
      </c>
      <c r="H25" s="68">
        <f t="shared" si="1"/>
        <v>305949.79000000004</v>
      </c>
      <c r="I25" s="78" t="s">
        <v>118</v>
      </c>
      <c r="J25" s="74">
        <v>45209</v>
      </c>
      <c r="K25" s="74">
        <v>13</v>
      </c>
      <c r="L25" s="79"/>
      <c r="M25" s="7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54.75" customHeight="1" x14ac:dyDescent="0.25">
      <c r="A26" s="80" t="s">
        <v>128</v>
      </c>
      <c r="B26" s="73" t="s">
        <v>96</v>
      </c>
      <c r="C26" s="81" t="s">
        <v>129</v>
      </c>
      <c r="D26" s="110">
        <v>4000000</v>
      </c>
      <c r="E26" s="81"/>
      <c r="F26" s="68">
        <v>3200000</v>
      </c>
      <c r="G26" s="77"/>
      <c r="H26" s="68">
        <f t="shared" si="1"/>
        <v>3200000</v>
      </c>
      <c r="I26" s="78" t="s">
        <v>125</v>
      </c>
      <c r="J26" s="74">
        <v>45278</v>
      </c>
      <c r="K26" s="74">
        <v>45288</v>
      </c>
      <c r="L26" s="79"/>
      <c r="M26" s="7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69.75" customHeight="1" x14ac:dyDescent="0.25">
      <c r="A27" s="80" t="s">
        <v>131</v>
      </c>
      <c r="B27" s="73" t="s">
        <v>132</v>
      </c>
      <c r="C27" s="81" t="s">
        <v>134</v>
      </c>
      <c r="D27" s="110">
        <v>292240</v>
      </c>
      <c r="E27" s="81"/>
      <c r="F27" s="68">
        <f>D27</f>
        <v>292240</v>
      </c>
      <c r="G27" s="77">
        <v>18930</v>
      </c>
      <c r="H27" s="68">
        <f t="shared" si="1"/>
        <v>273310</v>
      </c>
      <c r="I27" s="78" t="s">
        <v>141</v>
      </c>
      <c r="J27" s="74">
        <v>45277</v>
      </c>
      <c r="K27" s="74">
        <v>45317</v>
      </c>
      <c r="L27" s="79"/>
      <c r="M27" s="7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50.25" customHeight="1" x14ac:dyDescent="0.25">
      <c r="A28" s="100"/>
      <c r="B28" s="101"/>
      <c r="C28" s="102" t="s">
        <v>54</v>
      </c>
      <c r="D28" s="111">
        <f>SUM(D6:D27)</f>
        <v>6594618</v>
      </c>
      <c r="E28" s="111">
        <f>SUM(E6:E27)</f>
        <v>32950</v>
      </c>
      <c r="F28" s="111">
        <f>SUM(F6:F27)</f>
        <v>6999101.9700000007</v>
      </c>
      <c r="G28" s="111">
        <f>SUM(G6:G27)</f>
        <v>36946.050000000003</v>
      </c>
      <c r="H28" s="111">
        <f>SUM(H6:H27)</f>
        <v>6962155.9199999999</v>
      </c>
      <c r="I28" s="103"/>
      <c r="J28" s="104"/>
      <c r="K28" s="104"/>
      <c r="L28" s="105"/>
      <c r="M28" s="105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ht="28.5" customHeight="1" x14ac:dyDescent="0.25">
      <c r="A29" s="94"/>
      <c r="B29" s="88"/>
      <c r="C29" s="89"/>
      <c r="D29" s="89"/>
      <c r="E29" s="89"/>
      <c r="F29" s="92"/>
      <c r="G29" s="92"/>
      <c r="H29" s="92"/>
      <c r="I29" s="90"/>
      <c r="J29" s="91"/>
      <c r="K29" s="91"/>
      <c r="L29" s="87"/>
      <c r="M29" s="8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4543" ht="11.25" customHeight="1" x14ac:dyDescent="0.25">
      <c r="A30" s="86"/>
      <c r="B30" s="88"/>
      <c r="C30" s="89"/>
      <c r="D30" s="89"/>
      <c r="E30" s="89"/>
      <c r="F30" s="92"/>
      <c r="G30" s="92"/>
      <c r="H30" s="92"/>
      <c r="I30" s="90"/>
      <c r="J30" s="91"/>
      <c r="K30" s="91"/>
      <c r="L30" s="87"/>
      <c r="M30" s="87"/>
      <c r="N30" s="17"/>
      <c r="O30" s="17"/>
      <c r="P30" s="17" t="s">
        <v>104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19.5" customHeight="1" x14ac:dyDescent="0.25">
      <c r="A31" s="86"/>
      <c r="B31" s="88"/>
      <c r="C31" s="89"/>
      <c r="D31" s="89"/>
      <c r="E31" s="89"/>
      <c r="F31" s="92"/>
      <c r="G31" s="92"/>
      <c r="H31" s="92"/>
      <c r="I31" s="90"/>
      <c r="J31" s="91"/>
      <c r="K31" s="91"/>
      <c r="L31" s="87"/>
      <c r="M31" s="8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x14ac:dyDescent="0.25">
      <c r="A32" s="59"/>
      <c r="B32" s="59"/>
      <c r="C32" s="59"/>
      <c r="D32" s="59"/>
      <c r="E32" s="59"/>
      <c r="F32" s="61"/>
      <c r="G32" s="61"/>
      <c r="H32" s="61"/>
      <c r="I32" s="82"/>
      <c r="J32" s="83"/>
      <c r="K32" s="83"/>
      <c r="L32" s="62"/>
      <c r="M32" s="6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84" t="s">
        <v>100</v>
      </c>
      <c r="B33" s="59"/>
      <c r="C33" s="84" t="s">
        <v>55</v>
      </c>
      <c r="D33" s="108"/>
      <c r="E33" s="108"/>
      <c r="F33" s="61"/>
      <c r="G33" s="61"/>
      <c r="H33" s="61"/>
      <c r="I33" s="139" t="s">
        <v>56</v>
      </c>
      <c r="J33" s="139"/>
      <c r="K33" s="139"/>
      <c r="L33" s="140"/>
      <c r="M33" s="10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85"/>
      <c r="M34" s="8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x14ac:dyDescent="0.25">
      <c r="A35" s="3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8.25" customHeight="1" x14ac:dyDescent="0.25">
      <c r="A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53" spans="3:16" ht="9" customHeight="1" x14ac:dyDescent="0.25"/>
    <row r="54" spans="3:16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15"/>
      <c r="M54" s="115"/>
      <c r="N54" s="17"/>
      <c r="O54" s="17"/>
      <c r="P54" s="17"/>
    </row>
    <row r="55" spans="3:16" x14ac:dyDescent="0.25">
      <c r="C55" s="116"/>
      <c r="D55" s="116"/>
      <c r="E55" s="116"/>
      <c r="F55" s="17"/>
      <c r="G55" s="17"/>
      <c r="H55" s="117"/>
      <c r="I55" s="17"/>
      <c r="J55" s="17"/>
      <c r="K55" s="17"/>
      <c r="L55" s="115"/>
      <c r="M55" s="115"/>
      <c r="N55" s="17"/>
      <c r="O55" s="17"/>
      <c r="P55" s="17"/>
    </row>
    <row r="56" spans="3:16" x14ac:dyDescent="0.25">
      <c r="C56" s="115"/>
      <c r="D56" s="115"/>
      <c r="E56" s="115"/>
      <c r="F56" s="118"/>
      <c r="G56" s="17"/>
      <c r="H56" s="17"/>
      <c r="I56" s="119"/>
      <c r="J56" s="120"/>
      <c r="K56" s="17"/>
      <c r="L56" s="115"/>
      <c r="M56" s="115"/>
      <c r="N56" s="121"/>
      <c r="O56" s="17"/>
      <c r="P56" s="17"/>
    </row>
    <row r="57" spans="3:16" x14ac:dyDescent="0.25">
      <c r="C57" s="115"/>
      <c r="D57" s="115"/>
      <c r="E57" s="115"/>
      <c r="F57" s="17"/>
      <c r="G57" s="17"/>
      <c r="H57" s="112"/>
      <c r="I57" s="122"/>
      <c r="J57" s="17"/>
      <c r="K57" s="112"/>
      <c r="L57" s="115"/>
      <c r="M57" s="115"/>
      <c r="N57" s="115"/>
      <c r="O57" s="17"/>
      <c r="P57" s="17"/>
    </row>
    <row r="58" spans="3:16" x14ac:dyDescent="0.25">
      <c r="C58" s="115"/>
      <c r="D58" s="115"/>
      <c r="E58" s="115"/>
      <c r="F58" s="17"/>
      <c r="G58" s="17"/>
      <c r="H58" s="112"/>
      <c r="I58" s="122"/>
      <c r="J58" s="17"/>
      <c r="K58" s="112"/>
      <c r="L58" s="115"/>
      <c r="M58" s="115"/>
      <c r="N58" s="115"/>
      <c r="O58" s="17"/>
      <c r="P58" s="115"/>
    </row>
    <row r="59" spans="3:16" x14ac:dyDescent="0.25">
      <c r="C59" s="115"/>
      <c r="D59" s="115"/>
      <c r="E59" s="115"/>
      <c r="F59" s="17"/>
      <c r="G59" s="123"/>
      <c r="H59" s="114"/>
      <c r="I59" s="17"/>
      <c r="J59" s="124"/>
      <c r="K59" s="114"/>
      <c r="L59" s="115"/>
      <c r="M59" s="115"/>
      <c r="N59" s="114"/>
      <c r="O59" s="112"/>
      <c r="P59" s="115"/>
    </row>
    <row r="60" spans="3:16" x14ac:dyDescent="0.25">
      <c r="C60" s="115"/>
      <c r="D60" s="115"/>
      <c r="E60" s="115"/>
      <c r="F60" s="17"/>
      <c r="G60" s="17"/>
      <c r="H60" s="17"/>
      <c r="I60" s="17"/>
      <c r="J60" s="17"/>
      <c r="K60" s="17"/>
      <c r="L60" s="115"/>
      <c r="M60" s="115"/>
      <c r="N60" s="17"/>
      <c r="O60" s="17"/>
      <c r="P60" s="115"/>
    </row>
    <row r="61" spans="3:16" x14ac:dyDescent="0.25">
      <c r="C61" s="115"/>
      <c r="D61" s="115"/>
      <c r="E61" s="115"/>
      <c r="F61" s="17"/>
      <c r="G61" s="17"/>
      <c r="H61" s="112"/>
      <c r="I61" s="17"/>
      <c r="J61" s="17"/>
      <c r="K61" s="17"/>
      <c r="L61" s="115"/>
      <c r="M61" s="115"/>
      <c r="N61" s="17"/>
      <c r="O61" s="17"/>
      <c r="P61" s="115"/>
    </row>
    <row r="62" spans="3:16" x14ac:dyDescent="0.25">
      <c r="C62" s="115"/>
      <c r="D62" s="115"/>
      <c r="E62" s="115"/>
      <c r="F62" s="125"/>
      <c r="G62" s="17"/>
      <c r="H62" s="17"/>
      <c r="I62" s="126"/>
      <c r="J62" s="17"/>
      <c r="K62" s="17"/>
      <c r="L62" s="115"/>
      <c r="M62" s="115"/>
      <c r="N62" s="17"/>
      <c r="O62" s="17"/>
      <c r="P62" s="115"/>
    </row>
    <row r="63" spans="3:16" x14ac:dyDescent="0.25">
      <c r="C63" s="115"/>
      <c r="D63" s="115"/>
      <c r="E63" s="115"/>
      <c r="F63" s="17"/>
      <c r="G63" s="17"/>
      <c r="H63" s="112"/>
      <c r="I63" s="17"/>
      <c r="J63" s="17"/>
      <c r="K63" s="112"/>
      <c r="L63" s="115"/>
      <c r="M63" s="115"/>
      <c r="N63" s="112"/>
      <c r="O63" s="17"/>
      <c r="P63" s="115"/>
    </row>
    <row r="64" spans="3:16" x14ac:dyDescent="0.25">
      <c r="C64" s="115"/>
      <c r="D64" s="115"/>
      <c r="E64" s="115"/>
      <c r="F64" s="17"/>
      <c r="G64" s="17"/>
      <c r="H64" s="112"/>
      <c r="I64" s="17"/>
      <c r="J64" s="17"/>
      <c r="K64" s="17"/>
      <c r="L64" s="115"/>
      <c r="M64" s="115"/>
      <c r="N64" s="17"/>
      <c r="O64" s="17"/>
      <c r="P64" s="115"/>
    </row>
    <row r="65" spans="1:16" x14ac:dyDescent="0.25">
      <c r="C65" s="115"/>
      <c r="D65" s="115"/>
      <c r="E65" s="115"/>
      <c r="F65" s="17"/>
      <c r="G65" s="123"/>
      <c r="H65" s="114"/>
      <c r="I65" s="17"/>
      <c r="J65" s="124"/>
      <c r="K65" s="114"/>
      <c r="L65" s="115"/>
      <c r="M65" s="115"/>
      <c r="N65" s="114"/>
      <c r="O65" s="17"/>
      <c r="P65" s="115"/>
    </row>
    <row r="66" spans="1:16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15"/>
      <c r="M66" s="115"/>
      <c r="N66" s="125"/>
      <c r="O66" s="17"/>
      <c r="P66" s="115"/>
    </row>
    <row r="67" spans="1:16" x14ac:dyDescent="0.25">
      <c r="C67" s="112"/>
      <c r="D67" s="112"/>
      <c r="E67" s="112"/>
      <c r="F67" s="17"/>
      <c r="G67" s="17"/>
      <c r="H67" s="17"/>
      <c r="I67" s="17"/>
      <c r="J67" s="112"/>
      <c r="K67" s="17"/>
      <c r="L67" s="17"/>
      <c r="M67" s="17"/>
      <c r="N67" s="114"/>
      <c r="O67" s="113"/>
      <c r="P67" s="17"/>
    </row>
    <row r="68" spans="1:16" x14ac:dyDescent="0.25">
      <c r="C68" s="112"/>
      <c r="D68" s="112"/>
      <c r="E68" s="112"/>
      <c r="F68" s="17"/>
      <c r="G68" s="17"/>
      <c r="H68" s="17"/>
      <c r="I68" s="17"/>
      <c r="J68" s="17"/>
      <c r="K68" s="127"/>
      <c r="L68" s="115"/>
      <c r="M68" s="115"/>
      <c r="N68" s="115"/>
      <c r="O68" s="17"/>
      <c r="P68" s="115"/>
    </row>
    <row r="69" spans="1:16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15"/>
      <c r="M69" s="115"/>
      <c r="N69" s="17"/>
      <c r="O69" s="17"/>
      <c r="P69" s="17"/>
    </row>
    <row r="70" spans="1:16" x14ac:dyDescent="0.25">
      <c r="A70" s="42" t="s">
        <v>87</v>
      </c>
      <c r="C70" s="17"/>
      <c r="D70" s="17"/>
      <c r="E70" s="17"/>
      <c r="F70" s="17"/>
      <c r="G70" s="17"/>
      <c r="H70" s="17"/>
      <c r="I70" s="17"/>
      <c r="J70" s="17"/>
      <c r="K70" s="17"/>
      <c r="L70" s="115"/>
      <c r="M70" s="115"/>
      <c r="N70" s="17"/>
      <c r="O70" s="17"/>
      <c r="P70" s="17"/>
    </row>
    <row r="71" spans="1:16" x14ac:dyDescent="0.25">
      <c r="A71" s="42"/>
      <c r="B71" s="43"/>
      <c r="C71" s="17"/>
      <c r="D71" s="17"/>
      <c r="E71" s="17"/>
      <c r="F71" s="112"/>
      <c r="G71" s="114"/>
      <c r="H71" s="17"/>
      <c r="I71" s="17"/>
      <c r="J71" s="17"/>
      <c r="K71" s="114"/>
      <c r="L71" s="128"/>
      <c r="M71" s="128"/>
      <c r="N71" s="117"/>
      <c r="O71" s="17"/>
      <c r="P71" s="17"/>
    </row>
    <row r="72" spans="1:16" x14ac:dyDescent="0.25">
      <c r="A72" s="42"/>
      <c r="B72" s="43"/>
      <c r="C72" s="17"/>
      <c r="D72" s="17"/>
      <c r="E72" s="17"/>
      <c r="F72" s="112"/>
      <c r="G72" s="114"/>
      <c r="H72" s="17"/>
      <c r="I72" s="17"/>
      <c r="J72" s="17"/>
      <c r="K72" s="114"/>
      <c r="L72" s="128"/>
      <c r="M72" s="128"/>
      <c r="N72" s="117"/>
      <c r="O72" s="17"/>
      <c r="P72" s="17"/>
    </row>
    <row r="73" spans="1:16" x14ac:dyDescent="0.25">
      <c r="F73" s="37"/>
    </row>
  </sheetData>
  <mergeCells count="5">
    <mergeCell ref="A1:L1"/>
    <mergeCell ref="A2:L2"/>
    <mergeCell ref="A3:L3"/>
    <mergeCell ref="A4:L4"/>
    <mergeCell ref="I33:L33"/>
  </mergeCells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5283-1EC9-42F4-8A04-4E6EA2502D4B}">
  <sheetPr>
    <pageSetUpPr fitToPage="1"/>
  </sheetPr>
  <dimension ref="A2:FUK35"/>
  <sheetViews>
    <sheetView topLeftCell="C21" zoomScaleNormal="100" zoomScaleSheetLayoutView="100" zoomScalePageLayoutView="85" workbookViewId="0">
      <selection activeCell="C33" sqref="C1:J33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9.85546875" customWidth="1"/>
    <col min="6" max="6" width="58.28515625" customWidth="1"/>
    <col min="7" max="7" width="0.7109375" hidden="1" customWidth="1"/>
    <col min="8" max="8" width="19.42578125" customWidth="1"/>
    <col min="9" max="9" width="30.140625" style="13" customWidth="1"/>
    <col min="10" max="10" width="4" customWidth="1"/>
  </cols>
  <sheetData>
    <row r="2" spans="1:4613" ht="15.75" x14ac:dyDescent="0.25">
      <c r="C2" s="141" t="s">
        <v>82</v>
      </c>
      <c r="D2" s="141"/>
      <c r="E2" s="141"/>
      <c r="F2" s="141"/>
      <c r="G2" s="141"/>
      <c r="H2" s="141"/>
      <c r="I2" s="141"/>
    </row>
    <row r="3" spans="1:4613" ht="15" customHeight="1" x14ac:dyDescent="0.25">
      <c r="C3" s="142" t="s">
        <v>97</v>
      </c>
      <c r="D3" s="142"/>
      <c r="E3" s="142"/>
      <c r="F3" s="142"/>
      <c r="G3" s="142"/>
      <c r="H3" s="142"/>
      <c r="I3" s="142"/>
      <c r="J3" s="32"/>
    </row>
    <row r="4" spans="1:4613" x14ac:dyDescent="0.25">
      <c r="C4" s="138" t="s">
        <v>135</v>
      </c>
      <c r="D4" s="138"/>
      <c r="E4" s="138"/>
      <c r="F4" s="138"/>
      <c r="G4" s="138"/>
      <c r="H4" s="138"/>
      <c r="I4" s="138"/>
    </row>
    <row r="5" spans="1:4613" x14ac:dyDescent="0.25">
      <c r="C5" s="143" t="s">
        <v>140</v>
      </c>
      <c r="D5" s="143"/>
      <c r="E5" s="143"/>
      <c r="F5" s="143"/>
      <c r="G5" s="143"/>
      <c r="H5" s="143"/>
      <c r="I5" s="143"/>
    </row>
    <row r="6" spans="1:4613" ht="47.25" customHeight="1" x14ac:dyDescent="0.25">
      <c r="C6" s="29" t="s">
        <v>1</v>
      </c>
      <c r="D6" s="20" t="s">
        <v>90</v>
      </c>
      <c r="E6" s="31" t="s">
        <v>2</v>
      </c>
      <c r="F6" s="29" t="s">
        <v>3</v>
      </c>
      <c r="G6" s="29" t="s">
        <v>5</v>
      </c>
      <c r="H6" s="29" t="s">
        <v>57</v>
      </c>
      <c r="I6" s="20" t="s">
        <v>9</v>
      </c>
    </row>
    <row r="7" spans="1:4613" ht="43.5" customHeight="1" x14ac:dyDescent="0.25">
      <c r="A7" s="35" t="s">
        <v>88</v>
      </c>
      <c r="B7" s="35">
        <v>1</v>
      </c>
      <c r="C7" s="2" t="str">
        <f>'[1]C X P - JUNIO- 2022'!C6</f>
        <v>CONTRATO 001/14</v>
      </c>
      <c r="D7" s="95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JUNIO- 2022'!G6</f>
        <v>0</v>
      </c>
      <c r="H7" s="57">
        <f>'[1]C X P - JUNIO- 2022'!H6</f>
        <v>117554.35</v>
      </c>
      <c r="I7" s="47"/>
      <c r="J7" s="17"/>
    </row>
    <row r="8" spans="1:4613" ht="38.25" customHeight="1" x14ac:dyDescent="0.25">
      <c r="A8" s="35" t="s">
        <v>88</v>
      </c>
      <c r="B8" s="35">
        <v>2</v>
      </c>
      <c r="C8" s="2" t="str">
        <f>'[1]C X P - JUNIO- 2022'!C7</f>
        <v>CONTRATO 012/14</v>
      </c>
      <c r="D8" s="95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JUNIO- 2022'!G7</f>
        <v>0</v>
      </c>
      <c r="H8" s="57">
        <f>'[1]C X P - JUNIO- 2022'!H7</f>
        <v>439041.4</v>
      </c>
      <c r="I8" s="1"/>
      <c r="J8" s="17"/>
    </row>
    <row r="9" spans="1:4613" ht="39" customHeight="1" x14ac:dyDescent="0.25">
      <c r="A9" s="35" t="s">
        <v>88</v>
      </c>
      <c r="B9" s="35">
        <v>5</v>
      </c>
      <c r="C9" s="2" t="str">
        <f>'[1]C X P - JUNIO- 2022'!C8</f>
        <v>CONTRATO 009/13</v>
      </c>
      <c r="D9" s="95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JUNIO- 2022'!G8</f>
        <v>0</v>
      </c>
      <c r="H9" s="57">
        <f>'[1]C X P - JUNIO- 2022'!H8</f>
        <v>122657.41</v>
      </c>
      <c r="I9" s="1"/>
      <c r="J9" s="17"/>
    </row>
    <row r="10" spans="1:4613" ht="33" customHeight="1" x14ac:dyDescent="0.25">
      <c r="A10" s="35" t="s">
        <v>88</v>
      </c>
      <c r="B10" s="35">
        <v>13</v>
      </c>
      <c r="C10" s="2" t="str">
        <f>'[1]C X P - JUNIO- 2022'!C9</f>
        <v>CONTRATO 009/2014</v>
      </c>
      <c r="D10" s="95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JUNIO- 2022'!G9</f>
        <v>0</v>
      </c>
      <c r="H10" s="57">
        <f>'[1]C X P - JUNIO- 2022'!H9</f>
        <v>204087.86</v>
      </c>
      <c r="I10" s="1"/>
      <c r="J10" s="17"/>
    </row>
    <row r="11" spans="1:4613" ht="36" customHeight="1" x14ac:dyDescent="0.25">
      <c r="A11" s="35" t="s">
        <v>88</v>
      </c>
      <c r="B11" s="35">
        <v>8</v>
      </c>
      <c r="C11" s="2" t="str">
        <f>'[1]C X P - JUNIO- 2022'!C10</f>
        <v>CONTRATO 008/14</v>
      </c>
      <c r="D11" s="95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JUNIO- 2022'!G10</f>
        <v>0</v>
      </c>
      <c r="H11" s="57">
        <f>'[1]C X P - JUNIO- 2022'!H10</f>
        <v>269297</v>
      </c>
      <c r="I11" s="1"/>
      <c r="J11" s="17"/>
    </row>
    <row r="12" spans="1:4613" ht="22.5" customHeight="1" x14ac:dyDescent="0.25">
      <c r="A12" s="35" t="s">
        <v>89</v>
      </c>
      <c r="B12" s="35">
        <v>18</v>
      </c>
      <c r="C12" s="2" t="str">
        <f>'[1]C X P - JUNIO- 2022'!C11</f>
        <v>CONTRATO 017/13</v>
      </c>
      <c r="D12" s="95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JUNIO- 2022'!G11</f>
        <v>0</v>
      </c>
      <c r="H12" s="57">
        <f>'[1]C X P - JUNIO- 2022'!H11</f>
        <v>260842</v>
      </c>
      <c r="I12" s="1"/>
      <c r="J12" s="17"/>
    </row>
    <row r="13" spans="1:4613" ht="24.75" customHeight="1" x14ac:dyDescent="0.25">
      <c r="A13" s="35" t="s">
        <v>88</v>
      </c>
      <c r="B13" s="35" t="s">
        <v>83</v>
      </c>
      <c r="C13" s="2" t="str">
        <f>'[1]C X P - JUNIO- 2022'!C12</f>
        <v>CONTRATO  065/13</v>
      </c>
      <c r="D13" s="95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JUNIO- 2022'!G12</f>
        <v>0</v>
      </c>
      <c r="H13" s="57">
        <f>'[1]C X P - JUNIO- 2022'!H12</f>
        <v>175061.25</v>
      </c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</row>
    <row r="14" spans="1:4613" s="30" customFormat="1" ht="24.75" customHeight="1" x14ac:dyDescent="0.25">
      <c r="A14" s="44" t="s">
        <v>84</v>
      </c>
      <c r="B14" s="44" t="s">
        <v>84</v>
      </c>
      <c r="C14" s="2" t="str">
        <f>'[1]C X P - JUNIO- 2022'!C13</f>
        <v>CONTRATO 029/14</v>
      </c>
      <c r="D14" s="95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JUNIO- 2022'!G13</f>
        <v>0</v>
      </c>
      <c r="H14" s="57">
        <f>'[1]C X P - JUNIO- 2022'!H13</f>
        <v>176242.32</v>
      </c>
      <c r="I14" s="1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</row>
    <row r="15" spans="1:4613" s="30" customFormat="1" ht="31.5" customHeight="1" x14ac:dyDescent="0.25">
      <c r="A15" s="44" t="s">
        <v>84</v>
      </c>
      <c r="B15" s="44" t="s">
        <v>84</v>
      </c>
      <c r="C15" s="2" t="str">
        <f>'[1]C X P - JUNIO- 2022'!C14</f>
        <v>CONTRATO 030/14</v>
      </c>
      <c r="D15" s="95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JUNIO- 2022'!G14</f>
        <v>0</v>
      </c>
      <c r="H15" s="57">
        <f>'[1]C X P - JUNIO- 2022'!H14</f>
        <v>47080</v>
      </c>
      <c r="I15" s="1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</row>
    <row r="16" spans="1:4613" s="30" customFormat="1" ht="33.75" customHeight="1" x14ac:dyDescent="0.25">
      <c r="A16" s="44" t="s">
        <v>84</v>
      </c>
      <c r="B16" s="44" t="s">
        <v>84</v>
      </c>
      <c r="C16" s="2" t="str">
        <f>'[1]C X P - JUNIO- 2022'!C15</f>
        <v>CONTRATO 031/14</v>
      </c>
      <c r="D16" s="95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JUNIO- 2022'!G15</f>
        <v>0</v>
      </c>
      <c r="H16" s="57">
        <f>'[1]C X P - JUNIO- 2022'!H15</f>
        <v>31299</v>
      </c>
      <c r="I16" s="1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</row>
    <row r="17" spans="1:4441" ht="24.75" customHeight="1" x14ac:dyDescent="0.25">
      <c r="A17" s="44" t="s">
        <v>84</v>
      </c>
      <c r="B17" s="44" t="s">
        <v>84</v>
      </c>
      <c r="C17" s="2" t="str">
        <f>'[1]C X P - JUNIO- 2022'!C16</f>
        <v>CONTRATO 033/14</v>
      </c>
      <c r="D17" s="95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JUNIO- 2022'!G16</f>
        <v>0</v>
      </c>
      <c r="H17" s="57">
        <f>'[1]C X P - JUNIO- 2022'!H16</f>
        <v>47080</v>
      </c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</row>
    <row r="18" spans="1:4441" ht="30.75" customHeight="1" x14ac:dyDescent="0.25">
      <c r="A18" s="44" t="s">
        <v>84</v>
      </c>
      <c r="B18" s="44" t="s">
        <v>84</v>
      </c>
      <c r="C18" s="2" t="str">
        <f>'[1]C X P - JUNIO- 2022'!C17</f>
        <v>CONTRATO 034/14</v>
      </c>
      <c r="D18" s="95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JUNIO- 2022'!G17</f>
        <v>0</v>
      </c>
      <c r="H18" s="57">
        <f>'[1]C X P - JUNIO- 2022'!H17</f>
        <v>55274.31</v>
      </c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</row>
    <row r="19" spans="1:4441" ht="45" customHeight="1" x14ac:dyDescent="0.25">
      <c r="A19" s="44" t="s">
        <v>84</v>
      </c>
      <c r="B19" s="44" t="s">
        <v>84</v>
      </c>
      <c r="C19" s="2" t="str">
        <f>'[1]C X P - JUNIO- 2022'!C18</f>
        <v>CONTRATO 036/14</v>
      </c>
      <c r="D19" s="95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JUNIO- 2022'!G18</f>
        <v>0</v>
      </c>
      <c r="H19" s="57">
        <f>'[1]C X P - JUNIO- 2022'!H18</f>
        <v>51954.7</v>
      </c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4441" ht="30.75" customHeight="1" x14ac:dyDescent="0.25">
      <c r="A20" s="44" t="s">
        <v>84</v>
      </c>
      <c r="B20" s="44" t="s">
        <v>84</v>
      </c>
      <c r="C20" s="2" t="str">
        <f>'[1]C X P - JUNIO- 2022'!C19</f>
        <v>CONTRATO 044/14</v>
      </c>
      <c r="D20" s="95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JUNIO- 2022'!G19</f>
        <v>0</v>
      </c>
      <c r="H20" s="57">
        <f>'[1]C X P - JUNIO- 2022'!H19</f>
        <v>133077.32999999999</v>
      </c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1:4441" ht="28.5" customHeight="1" x14ac:dyDescent="0.25">
      <c r="A21" s="44" t="s">
        <v>84</v>
      </c>
      <c r="B21" s="44" t="s">
        <v>84</v>
      </c>
      <c r="C21" s="2" t="str">
        <f>'[1]C X P - JUNIO- 2022'!C20</f>
        <v>CONTRATO 045/14</v>
      </c>
      <c r="D21" s="95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JUNIO- 2022'!G20</f>
        <v>0</v>
      </c>
      <c r="H21" s="57">
        <f>'[1]C X P - JUNIO- 2022'!H20</f>
        <v>18850</v>
      </c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</row>
    <row r="22" spans="1:4441" s="30" customFormat="1" ht="41.25" customHeight="1" x14ac:dyDescent="0.25">
      <c r="A22" s="44"/>
      <c r="B22" s="44"/>
      <c r="C22" s="2" t="s">
        <v>108</v>
      </c>
      <c r="D22" s="4">
        <v>45134</v>
      </c>
      <c r="E22" s="109" t="s">
        <v>109</v>
      </c>
      <c r="F22" s="58" t="s">
        <v>110</v>
      </c>
      <c r="G22" s="46"/>
      <c r="H22" s="3">
        <v>82505.600000000006</v>
      </c>
      <c r="I22" s="3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</row>
    <row r="23" spans="1:4441" s="30" customFormat="1" ht="41.25" customHeight="1" x14ac:dyDescent="0.25">
      <c r="A23" s="44"/>
      <c r="B23" s="44"/>
      <c r="C23" s="2" t="s">
        <v>111</v>
      </c>
      <c r="D23" s="4">
        <v>45153</v>
      </c>
      <c r="E23" s="109" t="s">
        <v>112</v>
      </c>
      <c r="F23" s="58" t="s">
        <v>113</v>
      </c>
      <c r="G23" s="46"/>
      <c r="H23" s="3">
        <v>206500</v>
      </c>
      <c r="I23" s="3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</row>
    <row r="24" spans="1:4441" s="30" customFormat="1" ht="71.25" customHeight="1" x14ac:dyDescent="0.25">
      <c r="A24" s="44"/>
      <c r="B24" s="44"/>
      <c r="C24" s="2" t="s">
        <v>115</v>
      </c>
      <c r="D24" s="4">
        <v>45174</v>
      </c>
      <c r="E24" s="15" t="s">
        <v>116</v>
      </c>
      <c r="F24" s="58" t="s">
        <v>117</v>
      </c>
      <c r="G24" s="46"/>
      <c r="H24" s="3">
        <v>176300</v>
      </c>
      <c r="I24" s="3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</row>
    <row r="25" spans="1:4441" s="30" customFormat="1" ht="44.25" customHeight="1" x14ac:dyDescent="0.25">
      <c r="A25" s="44"/>
      <c r="B25" s="44"/>
      <c r="C25" s="2" t="s">
        <v>120</v>
      </c>
      <c r="D25" s="4">
        <v>45208</v>
      </c>
      <c r="E25" s="15" t="s">
        <v>121</v>
      </c>
      <c r="F25" s="58" t="s">
        <v>122</v>
      </c>
      <c r="G25" s="46"/>
      <c r="H25" s="3">
        <v>568191.6</v>
      </c>
      <c r="I25" s="3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</row>
    <row r="26" spans="1:4441" s="30" customFormat="1" ht="37.5" customHeight="1" x14ac:dyDescent="0.25">
      <c r="A26" s="44"/>
      <c r="B26" s="44"/>
      <c r="C26" s="2" t="s">
        <v>124</v>
      </c>
      <c r="D26" s="4">
        <v>45243</v>
      </c>
      <c r="E26" s="15" t="s">
        <v>127</v>
      </c>
      <c r="F26" s="58" t="s">
        <v>130</v>
      </c>
      <c r="G26" s="46"/>
      <c r="H26" s="3">
        <v>305949.78999999998</v>
      </c>
      <c r="I26" s="3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</row>
    <row r="27" spans="1:4441" s="30" customFormat="1" ht="48" customHeight="1" x14ac:dyDescent="0.25">
      <c r="A27" s="44"/>
      <c r="B27" s="44"/>
      <c r="C27" s="2" t="s">
        <v>128</v>
      </c>
      <c r="D27" s="4">
        <v>45288</v>
      </c>
      <c r="E27" s="15" t="s">
        <v>96</v>
      </c>
      <c r="F27" s="58" t="s">
        <v>129</v>
      </c>
      <c r="G27" s="46"/>
      <c r="H27" s="3">
        <v>3200000</v>
      </c>
      <c r="I27" s="3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</row>
    <row r="28" spans="1:4441" s="30" customFormat="1" ht="60" customHeight="1" x14ac:dyDescent="0.25">
      <c r="A28" s="44"/>
      <c r="B28" s="44"/>
      <c r="C28" s="2" t="s">
        <v>131</v>
      </c>
      <c r="D28" s="4">
        <v>45317</v>
      </c>
      <c r="E28" s="15" t="s">
        <v>132</v>
      </c>
      <c r="F28" s="58" t="s">
        <v>134</v>
      </c>
      <c r="G28" s="46"/>
      <c r="H28" s="3">
        <v>273310</v>
      </c>
      <c r="I28" s="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</row>
    <row r="29" spans="1:4441" s="30" customFormat="1" ht="37.5" customHeight="1" x14ac:dyDescent="0.25">
      <c r="A29" s="44"/>
      <c r="B29" s="44"/>
      <c r="C29" s="2"/>
      <c r="D29" s="4"/>
      <c r="E29" s="22"/>
      <c r="F29" s="20" t="s">
        <v>54</v>
      </c>
      <c r="G29" s="21">
        <f>SUM(G7:G21)</f>
        <v>0</v>
      </c>
      <c r="H29" s="21">
        <f>SUM(H7:H28)</f>
        <v>6962155.9199999999</v>
      </c>
      <c r="I29" s="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</row>
    <row r="30" spans="1:4441" ht="48" customHeight="1" x14ac:dyDescent="0.25">
      <c r="C30" s="26"/>
      <c r="D30" s="28"/>
      <c r="E30" s="26"/>
      <c r="F30" s="26"/>
      <c r="G30" s="27"/>
      <c r="H30" s="27"/>
      <c r="I30" s="50"/>
      <c r="J30" s="17"/>
    </row>
    <row r="31" spans="1:4441" ht="25.5" customHeight="1" x14ac:dyDescent="0.25">
      <c r="C31" s="41" t="s">
        <v>98</v>
      </c>
      <c r="D31" s="49"/>
      <c r="E31" s="26"/>
      <c r="F31" s="41" t="s">
        <v>55</v>
      </c>
      <c r="G31" s="27"/>
      <c r="H31" s="27"/>
      <c r="I31" s="144" t="s">
        <v>56</v>
      </c>
      <c r="J31" s="49"/>
    </row>
    <row r="32" spans="1:4441" x14ac:dyDescent="0.25">
      <c r="I32" s="144"/>
      <c r="J32" s="17"/>
    </row>
    <row r="33" spans="3:10" x14ac:dyDescent="0.25">
      <c r="C33" s="36"/>
      <c r="J33" s="17"/>
    </row>
    <row r="34" spans="3:10" ht="8.25" customHeight="1" x14ac:dyDescent="0.25">
      <c r="C34" s="16"/>
      <c r="J34" s="17"/>
    </row>
    <row r="35" spans="3:10" x14ac:dyDescent="0.25">
      <c r="C35" s="16"/>
      <c r="J35" s="17"/>
    </row>
  </sheetData>
  <mergeCells count="5">
    <mergeCell ref="C2:I2"/>
    <mergeCell ref="C3:I3"/>
    <mergeCell ref="C4:I4"/>
    <mergeCell ref="C5:I5"/>
    <mergeCell ref="I31:I32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 scaleWithDoc="0">
    <oddHeader>&amp;R&amp;P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C7F0FC02AF84281D3E098C43B04C5" ma:contentTypeVersion="11" ma:contentTypeDescription="Crear nuevo documento." ma:contentTypeScope="" ma:versionID="969b7e35543f840b93bed2d83573cd6e">
  <xsd:schema xmlns:xsd="http://www.w3.org/2001/XMLSchema" xmlns:xs="http://www.w3.org/2001/XMLSchema" xmlns:p="http://schemas.microsoft.com/office/2006/metadata/properties" xmlns:ns3="0866d09b-1006-41ea-a63c-4d172cce30d9" targetNamespace="http://schemas.microsoft.com/office/2006/metadata/properties" ma:root="true" ma:fieldsID="2a398c5eebc2c1ddb54ac0f62b68618a" ns3:_="">
    <xsd:import namespace="0866d09b-1006-41ea-a63c-4d172cce30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d09b-1006-41ea-a63c-4d172cce3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2135E9-DB36-4BE3-8060-66F78A0444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F4B8F4-207C-4BCB-B792-B1AC0819E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6d09b-1006-41ea-a63c-4d172cce3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D3872-5C08-4131-8815-1237F6494602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866d09b-1006-41ea-a63c-4d172cce30d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FEBRERO - 2024   </vt:lpstr>
      <vt:lpstr>C X P - FEBRERO 2024      </vt:lpstr>
      <vt:lpstr>C X P - FEBRERO-2024. CG   </vt:lpstr>
      <vt:lpstr>'C X P - FEBRERO 2024      '!Área_de_impresión</vt:lpstr>
      <vt:lpstr>'C X P - FEBRERO-2024. CG   '!Área_de_impresión</vt:lpstr>
      <vt:lpstr>'CXP - FEBRERO - 2024   '!Área_de_impresión</vt:lpstr>
      <vt:lpstr>'C X P - FEBRERO 2024      '!Títulos_a_imprimir</vt:lpstr>
      <vt:lpstr>'C X P - FEBRERO-2024. CG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2024-03-07T13:49:51Z</cp:lastPrinted>
  <dcterms:created xsi:type="dcterms:W3CDTF">2016-02-10T06:24:54Z</dcterms:created>
  <dcterms:modified xsi:type="dcterms:W3CDTF">2024-03-20T20:12:37Z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0x010100C2DC7F0FC02AF84281D3E098C43B04C5</vt:lpwstr>
  </property>
</Properties>
</file>