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A5ACE366-C167-4C71-87FD-68C5FAD6F7B9}" xr6:coauthVersionLast="47" xr6:coauthVersionMax="47" xr10:uidLastSave="{00000000-0000-0000-0000-000000000000}"/>
  <bookViews>
    <workbookView xWindow="30" yWindow="45" windowWidth="13080" windowHeight="1536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1" i="5" s="1"/>
  <c r="P53" i="5"/>
  <c r="P52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G15" i="5"/>
  <c r="F15" i="5"/>
  <c r="E15" i="5"/>
  <c r="D15" i="5"/>
  <c r="P14" i="5"/>
  <c r="P13" i="5"/>
  <c r="P12" i="5"/>
  <c r="P11" i="5"/>
  <c r="P10" i="5"/>
  <c r="O9" i="5"/>
  <c r="O73" i="5" s="1"/>
  <c r="O84" i="5" s="1"/>
  <c r="N9" i="5"/>
  <c r="N73" i="5" s="1"/>
  <c r="N84" i="5" s="1"/>
  <c r="M9" i="5"/>
  <c r="M73" i="5" s="1"/>
  <c r="M84" i="5" s="1"/>
  <c r="L108" i="5" s="1"/>
  <c r="L9" i="5"/>
  <c r="L73" i="5" s="1"/>
  <c r="L84" i="5" s="1"/>
  <c r="K9" i="5"/>
  <c r="J9" i="5"/>
  <c r="I9" i="5"/>
  <c r="H73" i="5"/>
  <c r="H84" i="5" s="1"/>
  <c r="G9" i="5"/>
  <c r="F9" i="5"/>
  <c r="E9" i="5"/>
  <c r="D9" i="5"/>
  <c r="AC8" i="5"/>
  <c r="W8" i="5"/>
  <c r="X8" i="5" s="1"/>
  <c r="Y8" i="5" s="1"/>
  <c r="Z8" i="5" s="1"/>
  <c r="AA8" i="5" s="1"/>
  <c r="V8" i="5"/>
  <c r="K73" i="5" l="1"/>
  <c r="K84" i="5" s="1"/>
  <c r="J108" i="5" s="1"/>
  <c r="J73" i="5"/>
  <c r="J84" i="5" s="1"/>
  <c r="I73" i="5"/>
  <c r="I84" i="5" s="1"/>
  <c r="H108" i="5" s="1"/>
  <c r="D73" i="5"/>
  <c r="D84" i="5" s="1"/>
  <c r="E73" i="5"/>
  <c r="E84" i="5" s="1"/>
  <c r="F73" i="5"/>
  <c r="F84" i="5" s="1"/>
  <c r="E108" i="5" s="1"/>
  <c r="P25" i="5"/>
  <c r="G73" i="5"/>
  <c r="G84" i="5" s="1"/>
  <c r="F108" i="5" s="1"/>
  <c r="P15" i="5"/>
  <c r="D108" i="5"/>
  <c r="P9" i="5"/>
  <c r="O108" i="5"/>
  <c r="M108" i="5"/>
  <c r="N108" i="5"/>
  <c r="G108" i="5"/>
  <c r="AB7" i="5"/>
  <c r="AC7" i="5" s="1"/>
  <c r="K108" i="5" l="1"/>
  <c r="I108" i="5"/>
  <c r="P73" i="5"/>
  <c r="P84" i="5" s="1"/>
</calcChain>
</file>

<file path=xl/sharedStrings.xml><?xml version="1.0" encoding="utf-8"?>
<sst xmlns="http://schemas.openxmlformats.org/spreadsheetml/2006/main" count="147" uniqueCount="125">
  <si>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</si>
  <si>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</si>
  <si>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</si>
  <si>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</si>
  <si>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</si>
  <si>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</si>
  <si>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</si>
  <si>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</si>
  <si>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</si>
  <si>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</si>
  <si>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</si>
  <si>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</si>
  <si>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</si>
  <si>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</si>
  <si>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</si>
  <si>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</si>
  <si>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</si>
  <si>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</si>
  <si>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</si>
  <si>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</si>
  <si>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</si>
  <si>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</si>
  <si>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</si>
  <si>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</si>
  <si>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</si>
  <si>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</si>
  <si>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</si>
  <si>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</si>
  <si>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</si>
  <si>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</si>
  <si>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</si>
  <si>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</si>
  <si>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</si>
  <si>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</si>
  <si>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</si>
  <si>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</si>
  <si>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</si>
  <si>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</si>
  <si>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</si>
  <si>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</si>
  <si>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</si>
  <si>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</si>
  <si>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</si>
  <si>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</si>
  <si>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</si>
  <si>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</si>
  <si>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</si>
  <si>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</si>
  <si>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</si>
  <si>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</si>
  <si>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</si>
  <si>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</si>
  <si>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</si>
  <si>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</si>
  <si>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</si>
  <si>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</si>
  <si>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</si>
  <si>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</si>
  <si>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</si>
  <si>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</si>
  <si>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</si>
  <si>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</si>
  <si>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</si>
  <si>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</si>
  <si>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</si>
  <si>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</si>
  <si>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</si>
  <si>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</si>
  <si>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</si>
  <si>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</si>
  <si>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</si>
  <si>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</si>
  <si>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</si>
  <si>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</si>
  <si>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</si>
  <si>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</si>
  <si>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</si>
  <si>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</si>
  <si>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</si>
  <si>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</si>
  <si>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</si>
  <si>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</si>
  <si>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</si>
  <si>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</si>
  <si>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</si>
  <si>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</si>
  <si>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</si>
  <si>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</si>
  <si>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</si>
  <si>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</si>
  <si>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</si>
  <si>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</si>
  <si>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</si>
  <si>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</si>
  <si>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</si>
  <si>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</si>
  <si>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</si>
  <si>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</si>
  <si>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</si>
  <si>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</si>
  <si>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</si>
  <si>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</si>
  <si>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</si>
  <si>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</si>
  <si>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</si>
  <si>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</si>
  <si>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</si>
  <si>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</si>
  <si>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</si>
  <si>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</si>
  <si>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</si>
  <si>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</si>
  <si>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</si>
  <si>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</si>
  <si>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</si>
  <si>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</si>
  <si>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</si>
  <si>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</si>
  <si>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</si>
  <si>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</si>
  <si>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</si>
  <si>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</si>
  <si>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</si>
  <si>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2023</t>
  </si>
  <si>
    <t xml:space="preserve">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</si>
</sst>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110" zoomScaleNormal="110" zoomScaleSheetLayoutView="90" workbookViewId="0">
      <pane xSplit="3" ySplit="9" topLeftCell="I83" activePane="bottomRight" state="frozen"/>
      <selection pane="topRight" activeCell="C1" sqref="C1"/>
      <selection pane="bottomLeft" activeCell="A10" sqref="A10"/>
      <selection pane="bottomRight" activeCell="J4" sqref="J4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78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3" t="s">
        <v>1</v>
      </c>
    </row>
    <row r="2" spans="1:29" ht="18.75" x14ac:dyDescent="0.25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4" t="s">
        <v>3</v>
      </c>
    </row>
    <row r="3" spans="1:29" ht="18.75" x14ac:dyDescent="0.25">
      <c r="B3" s="86" t="s">
        <v>122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77"/>
      <c r="J4" s="76" t="s">
        <v>19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87" t="s">
        <v>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9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80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3901753.69</v>
      </c>
      <c r="H9" s="23">
        <f t="shared" si="1"/>
        <v>2980735.69</v>
      </c>
      <c r="I9" s="23">
        <f t="shared" si="1"/>
        <v>2987027.27</v>
      </c>
      <c r="J9" s="23">
        <f t="shared" si="1"/>
        <v>2980735.69</v>
      </c>
      <c r="K9" s="23">
        <f t="shared" si="1"/>
        <v>3130735.69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75">
        <f t="shared" si="1"/>
        <v>24911276.699999999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2539662.64</v>
      </c>
      <c r="H10" s="39">
        <v>2539662.64</v>
      </c>
      <c r="I10" s="39">
        <v>2539662.64</v>
      </c>
      <c r="J10" s="39">
        <v>2539662.64</v>
      </c>
      <c r="K10" s="39">
        <v>2539662.64</v>
      </c>
      <c r="L10" s="39">
        <v>0</v>
      </c>
      <c r="M10" s="39">
        <v>0</v>
      </c>
      <c r="N10" s="39">
        <v>0</v>
      </c>
      <c r="O10" s="39">
        <v>0</v>
      </c>
      <c r="P10" s="26">
        <f t="shared" ref="P10:P13" si="2">SUM(D10:O10)</f>
        <v>20317301.120000001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986018</v>
      </c>
      <c r="H11" s="39">
        <v>65000</v>
      </c>
      <c r="I11" s="39">
        <v>65000</v>
      </c>
      <c r="J11" s="39">
        <v>65000</v>
      </c>
      <c r="K11" s="39">
        <v>65000</v>
      </c>
      <c r="L11" s="39">
        <v>0</v>
      </c>
      <c r="M11" s="39">
        <v>0</v>
      </c>
      <c r="N11" s="39">
        <v>0</v>
      </c>
      <c r="O11" s="39">
        <v>0</v>
      </c>
      <c r="P11" s="26">
        <f t="shared" si="2"/>
        <v>1441018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6291.58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6291.58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 t="s">
        <v>124</v>
      </c>
      <c r="J13" s="39">
        <v>0</v>
      </c>
      <c r="K13" s="39">
        <v>150000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150000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376073.05</v>
      </c>
      <c r="H14" s="74">
        <v>376073.05</v>
      </c>
      <c r="I14" s="74">
        <v>376073.05</v>
      </c>
      <c r="J14" s="74">
        <v>376073.05</v>
      </c>
      <c r="K14" s="74">
        <v>376073.05</v>
      </c>
      <c r="L14" s="74">
        <v>0</v>
      </c>
      <c r="M14" s="74">
        <v>0</v>
      </c>
      <c r="N14" s="74">
        <v>0</v>
      </c>
      <c r="O14" s="74">
        <v>0</v>
      </c>
      <c r="P14" s="26">
        <f>SUM(D14:O14)</f>
        <v>2996665.9999999995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1085940.58</v>
      </c>
      <c r="H15" s="28">
        <f t="shared" si="3"/>
        <v>886227.38</v>
      </c>
      <c r="I15" s="28">
        <f t="shared" si="3"/>
        <v>2814419.73</v>
      </c>
      <c r="J15" s="28">
        <v>613201.41999999993</v>
      </c>
      <c r="K15" s="28">
        <f t="shared" si="3"/>
        <v>1451412.4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11313558.5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148052.21000000002</v>
      </c>
      <c r="H16" s="39">
        <v>144124.20000000001</v>
      </c>
      <c r="I16" s="39">
        <v>156149.65000000002</v>
      </c>
      <c r="J16" s="39">
        <v>150233.54999999999</v>
      </c>
      <c r="K16" s="39">
        <v>146093.96</v>
      </c>
      <c r="L16" s="39">
        <v>0</v>
      </c>
      <c r="M16" s="39">
        <v>0</v>
      </c>
      <c r="N16" s="39">
        <v>0</v>
      </c>
      <c r="O16" s="39">
        <v>0</v>
      </c>
      <c r="P16" s="26">
        <f t="shared" ref="P16:P24" si="4">SUM(D16:O16)</f>
        <v>1246670.28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217866.48</v>
      </c>
      <c r="H18" s="39">
        <v>163412.75</v>
      </c>
      <c r="I18" s="39">
        <v>179403.23</v>
      </c>
      <c r="J18" s="39">
        <v>179077.08</v>
      </c>
      <c r="K18" s="39">
        <v>123289.52</v>
      </c>
      <c r="L18" s="39">
        <v>0</v>
      </c>
      <c r="M18" s="39">
        <v>0</v>
      </c>
      <c r="N18" s="39">
        <v>0</v>
      </c>
      <c r="O18" s="39">
        <v>0</v>
      </c>
      <c r="P18" s="26">
        <f t="shared" si="4"/>
        <v>1086268.0399999998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64500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64500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222579.89</v>
      </c>
      <c r="H21" s="39">
        <v>246746.05</v>
      </c>
      <c r="I21" s="39">
        <v>447589.97</v>
      </c>
      <c r="J21" s="39">
        <v>262178.78999999998</v>
      </c>
      <c r="K21" s="39">
        <v>279530.39</v>
      </c>
      <c r="L21" s="39">
        <v>0</v>
      </c>
      <c r="M21" s="39">
        <v>0</v>
      </c>
      <c r="N21" s="39">
        <v>0</v>
      </c>
      <c r="O21" s="39">
        <v>0</v>
      </c>
      <c r="P21" s="26">
        <f t="shared" si="4"/>
        <v>2126682.54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-116348</v>
      </c>
      <c r="H22" s="39">
        <v>136795.38</v>
      </c>
      <c r="I22" s="39">
        <v>66198</v>
      </c>
      <c r="J22" s="39">
        <v>21712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26">
        <f t="shared" si="4"/>
        <v>287002.7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549290</v>
      </c>
      <c r="H23" s="39">
        <v>0</v>
      </c>
      <c r="I23" s="39">
        <v>1917702</v>
      </c>
      <c r="J23" s="39">
        <v>0</v>
      </c>
      <c r="K23" s="39">
        <v>902498.53</v>
      </c>
      <c r="L23" s="39">
        <v>0</v>
      </c>
      <c r="M23" s="39">
        <v>0</v>
      </c>
      <c r="N23" s="39">
        <v>0</v>
      </c>
      <c r="O23" s="39">
        <v>0</v>
      </c>
      <c r="P23" s="26">
        <f t="shared" si="4"/>
        <v>6007192.5300000003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195149</v>
      </c>
      <c r="I24" s="39">
        <v>47376.88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26">
        <f t="shared" si="4"/>
        <v>495242.41000000003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341555.11000000004</v>
      </c>
      <c r="H25" s="28">
        <f t="shared" si="6"/>
        <v>858943.28</v>
      </c>
      <c r="I25" s="28">
        <f t="shared" si="6"/>
        <v>506000</v>
      </c>
      <c r="J25" s="28">
        <f t="shared" si="6"/>
        <v>-506000</v>
      </c>
      <c r="K25" s="28">
        <f t="shared" si="6"/>
        <v>596509.6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6">
        <f t="shared" si="6"/>
        <v>1891319.49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16476.8</v>
      </c>
      <c r="H26" s="39">
        <v>8004</v>
      </c>
      <c r="I26" s="39">
        <v>0</v>
      </c>
      <c r="J26" s="39">
        <v>0</v>
      </c>
      <c r="K26" s="39">
        <v>8004</v>
      </c>
      <c r="L26" s="39">
        <v>0</v>
      </c>
      <c r="M26" s="39">
        <v>0</v>
      </c>
      <c r="N26" s="39">
        <v>0</v>
      </c>
      <c r="O26" s="39">
        <v>0</v>
      </c>
      <c r="P26" s="26">
        <f t="shared" ref="P26:P72" si="7">SUM(D26:O26)</f>
        <v>32484.799999999999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4814.3999999999996</v>
      </c>
      <c r="I27" s="39">
        <v>0</v>
      </c>
      <c r="J27" s="39">
        <v>0</v>
      </c>
      <c r="K27" s="39">
        <v>82505.600000000006</v>
      </c>
      <c r="L27" s="39">
        <v>0</v>
      </c>
      <c r="M27" s="39">
        <v>0</v>
      </c>
      <c r="N27" s="39">
        <v>0</v>
      </c>
      <c r="O27" s="39">
        <v>0</v>
      </c>
      <c r="P27" s="26">
        <f t="shared" si="7"/>
        <v>87320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58504.4</v>
      </c>
      <c r="H28" s="39">
        <v>12921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26">
        <f t="shared" si="7"/>
        <v>71425.399999999994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759000</v>
      </c>
      <c r="I32" s="39">
        <v>506000</v>
      </c>
      <c r="J32" s="39">
        <v>-506000</v>
      </c>
      <c r="K32" s="39">
        <v>506000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1265000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49">
        <v>0</v>
      </c>
      <c r="J33" s="30">
        <v>0</v>
      </c>
      <c r="K33" s="30"/>
      <c r="L33" s="30">
        <v>0</v>
      </c>
      <c r="M33" s="30">
        <v>0</v>
      </c>
      <c r="N33" s="30">
        <v>0</v>
      </c>
      <c r="O33" s="30">
        <v>0</v>
      </c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266573.91000000003</v>
      </c>
      <c r="H34" s="39">
        <v>74203.88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26">
        <f t="shared" si="7"/>
        <v>435089.29000000004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8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49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49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49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49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49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49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49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49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49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49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49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49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49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49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49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82">
        <f t="shared" si="10"/>
        <v>0</v>
      </c>
      <c r="J51" s="28">
        <f t="shared" si="10"/>
        <v>85000.12</v>
      </c>
      <c r="K51" s="28">
        <f t="shared" si="10"/>
        <v>6490</v>
      </c>
      <c r="L51" s="28">
        <f t="shared" si="10"/>
        <v>0</v>
      </c>
      <c r="M51" s="28">
        <f t="shared" si="10"/>
        <v>0</v>
      </c>
      <c r="N51" s="35">
        <f t="shared" si="10"/>
        <v>0</v>
      </c>
      <c r="O51" s="35">
        <f t="shared" si="10"/>
        <v>0</v>
      </c>
      <c r="P51" s="43">
        <f t="shared" si="10"/>
        <v>6641361.1200000001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85000.12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37">
        <f t="shared" si="7"/>
        <v>244421.12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6490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6490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26">
        <f t="shared" si="7"/>
        <v>0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49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49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49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49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49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82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49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49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49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49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49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5329249.38</v>
      </c>
      <c r="H73" s="46">
        <f t="shared" si="14"/>
        <v>4725906.3499999996</v>
      </c>
      <c r="I73" s="46">
        <f t="shared" si="14"/>
        <v>6307447</v>
      </c>
      <c r="J73" s="46">
        <f t="shared" si="14"/>
        <v>3172937.23</v>
      </c>
      <c r="K73" s="46">
        <f t="shared" si="14"/>
        <v>5185147.6899999995</v>
      </c>
      <c r="L73" s="46">
        <f t="shared" si="14"/>
        <v>0</v>
      </c>
      <c r="M73" s="46">
        <f t="shared" si="14"/>
        <v>0</v>
      </c>
      <c r="N73" s="46">
        <f t="shared" si="14"/>
        <v>0</v>
      </c>
      <c r="O73" s="46">
        <f t="shared" si="14"/>
        <v>0</v>
      </c>
      <c r="P73" s="46">
        <f>+P9+P15+P25+P35+P51+P61+P66+P69</f>
        <v>44757515.810000002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49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83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49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5329249.38</v>
      </c>
      <c r="H84" s="61">
        <f t="shared" si="15"/>
        <v>4725906.3499999996</v>
      </c>
      <c r="I84" s="61">
        <f>+I73</f>
        <v>6307447</v>
      </c>
      <c r="J84" s="61">
        <f t="shared" si="15"/>
        <v>3172937.23</v>
      </c>
      <c r="K84" s="61">
        <f>+K73</f>
        <v>5185147.6899999995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61">
        <f t="shared" si="15"/>
        <v>0</v>
      </c>
      <c r="P84" s="61">
        <f t="shared" si="15"/>
        <v>44757515.810000002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8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8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1</v>
      </c>
      <c r="H108" s="70">
        <f t="shared" si="16"/>
        <v>1</v>
      </c>
      <c r="I108" s="85">
        <f t="shared" si="16"/>
        <v>1</v>
      </c>
      <c r="J108" s="70">
        <f t="shared" si="16"/>
        <v>1</v>
      </c>
      <c r="K108" s="70">
        <f t="shared" si="16"/>
        <v>2</v>
      </c>
      <c r="L108" s="70">
        <f t="shared" si="16"/>
        <v>2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Martinez</cp:lastModifiedBy>
  <dcterms:created xsi:type="dcterms:W3CDTF">2023-01-10T02:04:46Z</dcterms:created>
  <dcterms:modified xsi:type="dcterms:W3CDTF">2023-09-08T20:26:46Z</dcterms:modified>
</cp:coreProperties>
</file>