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ocuments\Transparencia\"/>
    </mc:Choice>
  </mc:AlternateContent>
  <xr:revisionPtr revIDLastSave="0" documentId="13_ncr:1_{72961E4F-D5AA-4895-8CDB-F7D9C00370D4}" xr6:coauthVersionLast="47" xr6:coauthVersionMax="47" xr10:uidLastSave="{00000000-0000-0000-0000-000000000000}"/>
  <bookViews>
    <workbookView xWindow="-120" yWindow="-120" windowWidth="29040" windowHeight="15840" xr2:uid="{E15E049D-54C1-4977-8340-B903FFE92A80}"/>
  </bookViews>
  <sheets>
    <sheet name="Plantilla Ejecución 2025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2025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2025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8" i="4" l="1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Q43" i="4"/>
  <c r="P35" i="4"/>
  <c r="O35" i="4"/>
  <c r="N35" i="4"/>
  <c r="M35" i="4"/>
  <c r="L35" i="4"/>
  <c r="K35" i="4"/>
  <c r="J35" i="4"/>
  <c r="D35" i="4"/>
  <c r="C35" i="4"/>
  <c r="P25" i="4"/>
  <c r="O25" i="4"/>
  <c r="N25" i="4"/>
  <c r="M25" i="4"/>
  <c r="L25" i="4"/>
  <c r="K25" i="4"/>
  <c r="J25" i="4"/>
  <c r="D25" i="4"/>
  <c r="C25" i="4"/>
  <c r="P19" i="4"/>
  <c r="P84" i="4" s="1"/>
  <c r="P99" i="4" s="1"/>
  <c r="O19" i="4"/>
  <c r="O84" i="4" s="1"/>
  <c r="O99" i="4" s="1"/>
  <c r="N19" i="4"/>
  <c r="N84" i="4" s="1"/>
  <c r="N99" i="4" s="1"/>
  <c r="M19" i="4"/>
  <c r="L19" i="4"/>
  <c r="K19" i="4"/>
  <c r="K84" i="4" s="1"/>
  <c r="K99" i="4" s="1"/>
  <c r="J19" i="4"/>
  <c r="J84" i="4" s="1"/>
  <c r="J99" i="4" s="1"/>
  <c r="D19" i="4"/>
  <c r="D84" i="4" s="1"/>
  <c r="D99" i="4" s="1"/>
  <c r="C19" i="4"/>
  <c r="C84" i="4" s="1"/>
  <c r="C99" i="4" s="1"/>
  <c r="P18" i="4"/>
  <c r="O18" i="4"/>
  <c r="N18" i="4"/>
  <c r="D18" i="4"/>
  <c r="C18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E35" i="4" l="1"/>
  <c r="F71" i="4"/>
  <c r="Q74" i="4"/>
  <c r="M18" i="4"/>
  <c r="E19" i="4"/>
  <c r="H25" i="4"/>
  <c r="I35" i="4"/>
  <c r="L84" i="4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I84" i="4" s="1"/>
  <c r="I99" i="4" s="1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E18" i="4" l="1"/>
  <c r="F18" i="4"/>
  <c r="Q25" i="4"/>
  <c r="H84" i="4"/>
  <c r="H99" i="4" s="1"/>
  <c r="I18" i="4"/>
  <c r="Q71" i="4"/>
  <c r="F84" i="4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<sst xmlns="http://schemas.openxmlformats.org/spreadsheetml/2006/main" count="244" uniqueCount="122">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</sst>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754578</xdr:colOff>
      <xdr:row>0</xdr:row>
      <xdr:rowOff>123701</xdr:rowOff>
    </xdr:from>
    <xdr:to>
      <xdr:col>9</xdr:col>
      <xdr:colOff>1008314</xdr:colOff>
      <xdr:row>11</xdr:row>
      <xdr:rowOff>100336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825" y="123701"/>
          <a:ext cx="4063736" cy="211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zoomScale="80" zoomScaleNormal="80" zoomScaleSheetLayoutView="77" workbookViewId="0">
      <selection activeCell="C30" sqref="C30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72826675</v>
      </c>
      <c r="D18" s="17">
        <f>+D19+D25+D35+D45+D61+D71</f>
        <v>90600596</v>
      </c>
      <c r="E18" s="18">
        <f t="shared" ref="E18:P18" si="0">+E19+E25+E35+E45+E61+E71</f>
        <v>3612010.49</v>
      </c>
      <c r="F18" s="18">
        <f t="shared" si="0"/>
        <v>3644270.64</v>
      </c>
      <c r="G18" s="18">
        <f t="shared" si="0"/>
        <v>4170115.93</v>
      </c>
      <c r="H18" s="18">
        <f t="shared" si="0"/>
        <v>5544625.21</v>
      </c>
      <c r="I18" s="18">
        <f t="shared" si="0"/>
        <v>7519626.9500000002</v>
      </c>
      <c r="J18" s="18">
        <f t="shared" si="0"/>
        <v>6470352.4100000001</v>
      </c>
      <c r="K18" s="18">
        <f t="shared" si="0"/>
        <v>9395000.5899999999</v>
      </c>
      <c r="L18" s="18">
        <f t="shared" si="0"/>
        <v>4483065.7699999996</v>
      </c>
      <c r="M18" s="18">
        <f t="shared" si="0"/>
        <v>3984622.7300000004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48823690.719999999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45071852</v>
      </c>
      <c r="D19" s="91">
        <f>+D20+D21+D22+D23+D24</f>
        <v>45201068</v>
      </c>
      <c r="E19" s="92">
        <f t="shared" ref="E19:Q19" si="1">SUM(E20:E24)</f>
        <v>2944392.97</v>
      </c>
      <c r="F19" s="92">
        <f t="shared" ref="F19:M19" si="2">SUM(F20:F24)</f>
        <v>2886697.97</v>
      </c>
      <c r="G19" s="92">
        <f t="shared" si="2"/>
        <v>2886697.97</v>
      </c>
      <c r="H19" s="92">
        <f t="shared" si="2"/>
        <v>2934414.5500000003</v>
      </c>
      <c r="I19" s="92">
        <f t="shared" si="2"/>
        <v>3992936.46</v>
      </c>
      <c r="J19" s="23">
        <f t="shared" si="2"/>
        <v>5422858.54</v>
      </c>
      <c r="K19" s="23">
        <f t="shared" si="2"/>
        <v>3246061.06</v>
      </c>
      <c r="L19" s="23">
        <f t="shared" si="2"/>
        <v>2936061.06</v>
      </c>
      <c r="M19" s="23">
        <f t="shared" si="2"/>
        <v>2783803.24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30033923.82</v>
      </c>
      <c r="S19" s="24"/>
      <c r="U19" s="19"/>
    </row>
    <row r="20" spans="1:30" x14ac:dyDescent="0.25">
      <c r="A20" s="25" t="s">
        <v>24</v>
      </c>
      <c r="B20" s="21"/>
      <c r="C20" s="26">
        <v>34253121</v>
      </c>
      <c r="D20" s="26">
        <v>34382317</v>
      </c>
      <c r="E20" s="27">
        <v>2507297.64</v>
      </c>
      <c r="F20" s="27">
        <v>2457297.64</v>
      </c>
      <c r="G20" s="27">
        <v>2457297.64</v>
      </c>
      <c r="H20" s="27">
        <v>2497297.64</v>
      </c>
      <c r="I20" s="27">
        <v>2626508.5300000003</v>
      </c>
      <c r="J20" s="27">
        <v>2497297.64</v>
      </c>
      <c r="K20" s="27">
        <v>2497297.64</v>
      </c>
      <c r="L20" s="27">
        <v>2497297.64</v>
      </c>
      <c r="M20" s="27">
        <v>2364871.48</v>
      </c>
      <c r="N20" s="27"/>
      <c r="O20" s="27"/>
      <c r="P20" s="27"/>
      <c r="Q20" s="96">
        <f>SUM(E20:P20)</f>
        <v>22402463.490000002</v>
      </c>
      <c r="S20" s="29" t="s">
        <v>25</v>
      </c>
    </row>
    <row r="21" spans="1:30" x14ac:dyDescent="0.25">
      <c r="A21" s="25" t="s">
        <v>26</v>
      </c>
      <c r="C21" s="30">
        <v>5749605</v>
      </c>
      <c r="D21" s="30">
        <v>5749625</v>
      </c>
      <c r="E21" s="27">
        <v>65000</v>
      </c>
      <c r="F21" s="27">
        <v>65000</v>
      </c>
      <c r="G21" s="27">
        <v>65000</v>
      </c>
      <c r="H21" s="27">
        <v>65000</v>
      </c>
      <c r="I21" s="27">
        <v>991018</v>
      </c>
      <c r="J21" s="31">
        <v>2551797.48</v>
      </c>
      <c r="K21" s="31">
        <v>115000</v>
      </c>
      <c r="L21" s="31">
        <v>65000</v>
      </c>
      <c r="M21" s="31">
        <v>65000</v>
      </c>
      <c r="N21" s="31"/>
      <c r="O21" s="31"/>
      <c r="P21" s="31"/>
      <c r="Q21" s="96">
        <f t="shared" ref="Q21:Q24" si="4">SUM(E21:P21)</f>
        <v>4047815.48</v>
      </c>
    </row>
    <row r="22" spans="1:30" ht="18.75" customHeight="1" x14ac:dyDescent="0.25">
      <c r="A22" s="32" t="s">
        <v>27</v>
      </c>
      <c r="C22" s="30">
        <v>200000</v>
      </c>
      <c r="D22" s="30">
        <v>200000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31">
        <v>0</v>
      </c>
      <c r="K22" s="31">
        <v>0</v>
      </c>
      <c r="L22" s="31">
        <v>0</v>
      </c>
      <c r="M22" s="31">
        <v>0</v>
      </c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210000</v>
      </c>
      <c r="D23" s="30">
        <v>210000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31">
        <v>0</v>
      </c>
      <c r="K23" s="31">
        <v>260000</v>
      </c>
      <c r="L23" s="31">
        <v>0</v>
      </c>
      <c r="M23" s="31">
        <v>0</v>
      </c>
      <c r="N23" s="31"/>
      <c r="O23" s="31"/>
      <c r="P23" s="31"/>
      <c r="Q23" s="96">
        <f t="shared" si="4"/>
        <v>260000</v>
      </c>
    </row>
    <row r="24" spans="1:30" ht="15.75" thickBot="1" x14ac:dyDescent="0.3">
      <c r="A24" s="32" t="s">
        <v>29</v>
      </c>
      <c r="B24" s="34"/>
      <c r="C24" s="35">
        <v>4659126</v>
      </c>
      <c r="D24" s="35">
        <v>4659126</v>
      </c>
      <c r="E24" s="36">
        <v>372095.33</v>
      </c>
      <c r="F24" s="36">
        <v>364400.33</v>
      </c>
      <c r="G24" s="36">
        <v>364400.33</v>
      </c>
      <c r="H24" s="36">
        <v>372116.91000000003</v>
      </c>
      <c r="I24" s="36">
        <v>375409.92999999993</v>
      </c>
      <c r="J24" s="36">
        <v>373763.42</v>
      </c>
      <c r="K24" s="36">
        <v>373763.42</v>
      </c>
      <c r="L24" s="36">
        <v>373763.42</v>
      </c>
      <c r="M24" s="36">
        <v>353931.76</v>
      </c>
      <c r="N24" s="36"/>
      <c r="O24" s="36"/>
      <c r="P24" s="36"/>
      <c r="Q24" s="96">
        <f t="shared" si="4"/>
        <v>3323644.8499999996</v>
      </c>
    </row>
    <row r="25" spans="1:30" ht="15.75" thickBot="1" x14ac:dyDescent="0.3">
      <c r="A25" s="20" t="s">
        <v>30</v>
      </c>
      <c r="B25" s="34"/>
      <c r="C25" s="22">
        <f>SUM(C26:C34)</f>
        <v>22552776</v>
      </c>
      <c r="D25" s="22">
        <f>SUM(D26:D34)</f>
        <v>33554222</v>
      </c>
      <c r="E25" s="37">
        <f t="shared" ref="E25:P25" si="5">SUM(E26:E34)</f>
        <v>667617.52</v>
      </c>
      <c r="F25" s="37">
        <f t="shared" si="5"/>
        <v>757572.66999999993</v>
      </c>
      <c r="G25" s="37">
        <f t="shared" si="5"/>
        <v>1069319.94</v>
      </c>
      <c r="H25" s="37">
        <f t="shared" si="5"/>
        <v>2130107.11</v>
      </c>
      <c r="I25" s="37">
        <f t="shared" si="5"/>
        <v>2539581.4500000002</v>
      </c>
      <c r="J25" s="37">
        <f t="shared" si="5"/>
        <v>1037468.05</v>
      </c>
      <c r="K25" s="37">
        <f t="shared" si="5"/>
        <v>907364.29</v>
      </c>
      <c r="L25" s="37">
        <f t="shared" si="5"/>
        <v>956817.2</v>
      </c>
      <c r="M25" s="37">
        <f t="shared" si="5"/>
        <v>711304.89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10777153.120000001</v>
      </c>
      <c r="S25" s="24"/>
    </row>
    <row r="26" spans="1:30" x14ac:dyDescent="0.25">
      <c r="A26" s="25" t="s">
        <v>31</v>
      </c>
      <c r="B26" s="34"/>
      <c r="C26" s="26">
        <v>2633902</v>
      </c>
      <c r="D26" s="26">
        <v>2583902</v>
      </c>
      <c r="E26" s="39">
        <v>184563.93000000002</v>
      </c>
      <c r="F26" s="39">
        <v>157268.02000000002</v>
      </c>
      <c r="G26" s="39">
        <v>189993.19999999998</v>
      </c>
      <c r="H26" s="39">
        <v>234772.44</v>
      </c>
      <c r="I26" s="39">
        <v>154948.35999999999</v>
      </c>
      <c r="J26" s="39">
        <v>189983.73999999996</v>
      </c>
      <c r="K26" s="39">
        <v>242216.07</v>
      </c>
      <c r="L26" s="39">
        <v>197804.18</v>
      </c>
      <c r="M26" s="39">
        <v>153920.04999999999</v>
      </c>
      <c r="N26" s="39"/>
      <c r="O26" s="39"/>
      <c r="P26" s="39"/>
      <c r="Q26" s="96">
        <f t="shared" ref="Q26:Q34" si="6">SUM(E26:P26)</f>
        <v>1705469.99</v>
      </c>
      <c r="S26" s="24"/>
    </row>
    <row r="27" spans="1:30" x14ac:dyDescent="0.25">
      <c r="A27" s="32" t="s">
        <v>32</v>
      </c>
      <c r="B27" s="34"/>
      <c r="C27" s="30">
        <v>624901</v>
      </c>
      <c r="D27" s="30">
        <v>1184901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50976</v>
      </c>
      <c r="N27" s="31"/>
      <c r="O27" s="31"/>
      <c r="P27" s="31"/>
      <c r="Q27" s="96">
        <f t="shared" si="6"/>
        <v>50976</v>
      </c>
    </row>
    <row r="28" spans="1:30" x14ac:dyDescent="0.25">
      <c r="A28" s="25" t="s">
        <v>33</v>
      </c>
      <c r="B28" s="34"/>
      <c r="C28" s="30">
        <v>2500000</v>
      </c>
      <c r="D28" s="30">
        <v>2500000</v>
      </c>
      <c r="E28" s="31">
        <v>135175</v>
      </c>
      <c r="F28" s="31">
        <v>176931.8</v>
      </c>
      <c r="G28" s="31">
        <v>257858</v>
      </c>
      <c r="H28" s="31">
        <v>0</v>
      </c>
      <c r="I28" s="31">
        <v>416505.61</v>
      </c>
      <c r="J28" s="31">
        <v>173560.13</v>
      </c>
      <c r="K28" s="31">
        <v>108575</v>
      </c>
      <c r="L28" s="31">
        <v>77800</v>
      </c>
      <c r="M28" s="31">
        <v>41698.129999999997</v>
      </c>
      <c r="N28" s="31"/>
      <c r="O28" s="31"/>
      <c r="P28" s="31"/>
      <c r="Q28" s="96">
        <f t="shared" si="6"/>
        <v>1388103.67</v>
      </c>
    </row>
    <row r="29" spans="1:30" ht="18" customHeight="1" x14ac:dyDescent="0.25">
      <c r="A29" s="25" t="s">
        <v>34</v>
      </c>
      <c r="B29" s="34"/>
      <c r="C29" s="30">
        <v>55000</v>
      </c>
      <c r="D29" s="30">
        <v>100000</v>
      </c>
      <c r="E29" s="31">
        <v>0</v>
      </c>
      <c r="F29" s="31">
        <v>45000</v>
      </c>
      <c r="G29" s="31">
        <v>0</v>
      </c>
      <c r="H29" s="31">
        <v>0</v>
      </c>
      <c r="I29" s="31">
        <v>0</v>
      </c>
      <c r="J29" s="31">
        <v>162915.14000000001</v>
      </c>
      <c r="K29" s="31">
        <v>0</v>
      </c>
      <c r="L29" s="31">
        <v>0</v>
      </c>
      <c r="M29" s="31">
        <v>45000</v>
      </c>
      <c r="N29" s="31"/>
      <c r="O29" s="31"/>
      <c r="P29" s="31"/>
      <c r="Q29" s="96">
        <f t="shared" si="6"/>
        <v>252915.14</v>
      </c>
      <c r="S29" s="24"/>
    </row>
    <row r="30" spans="1:30" x14ac:dyDescent="0.25">
      <c r="A30" s="25" t="s">
        <v>35</v>
      </c>
      <c r="B30" s="34"/>
      <c r="C30" s="30">
        <v>1094999</v>
      </c>
      <c r="D30" s="30">
        <v>1168999</v>
      </c>
      <c r="E30" s="31">
        <v>0</v>
      </c>
      <c r="F30" s="31">
        <v>0</v>
      </c>
      <c r="G30" s="31">
        <v>163000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/>
      <c r="O30" s="31"/>
      <c r="P30" s="31"/>
      <c r="Q30" s="96">
        <f t="shared" si="6"/>
        <v>163000</v>
      </c>
    </row>
    <row r="31" spans="1:30" x14ac:dyDescent="0.25">
      <c r="A31" s="25" t="s">
        <v>36</v>
      </c>
      <c r="B31" s="34"/>
      <c r="C31" s="30">
        <v>4418272</v>
      </c>
      <c r="D31" s="30">
        <v>4618272</v>
      </c>
      <c r="E31" s="31">
        <v>347878.59</v>
      </c>
      <c r="F31" s="31">
        <v>337812.88</v>
      </c>
      <c r="G31" s="31">
        <v>336885.47</v>
      </c>
      <c r="H31" s="31">
        <v>354334.67</v>
      </c>
      <c r="I31" s="31">
        <v>368127.48</v>
      </c>
      <c r="J31" s="31">
        <v>362943.38</v>
      </c>
      <c r="K31" s="31">
        <v>369198.54</v>
      </c>
      <c r="L31" s="31">
        <v>358964.72</v>
      </c>
      <c r="M31" s="31">
        <v>400004.71</v>
      </c>
      <c r="N31" s="31"/>
      <c r="O31" s="31"/>
      <c r="P31" s="31"/>
      <c r="Q31" s="96">
        <f t="shared" si="6"/>
        <v>3236150.4399999995</v>
      </c>
    </row>
    <row r="32" spans="1:30" ht="45" x14ac:dyDescent="0.25">
      <c r="A32" s="25" t="s">
        <v>37</v>
      </c>
      <c r="B32" s="34"/>
      <c r="C32" s="30">
        <v>1144705</v>
      </c>
      <c r="D32" s="30">
        <v>1423997</v>
      </c>
      <c r="E32" s="31">
        <v>0</v>
      </c>
      <c r="F32" s="31">
        <v>40559.97</v>
      </c>
      <c r="G32" s="31">
        <v>71583.27</v>
      </c>
      <c r="H32" s="31">
        <v>-59000</v>
      </c>
      <c r="I32" s="31">
        <v>0</v>
      </c>
      <c r="J32" s="31">
        <v>103065.66</v>
      </c>
      <c r="K32" s="31">
        <v>204054.68</v>
      </c>
      <c r="L32" s="31">
        <v>90370.3</v>
      </c>
      <c r="M32" s="31">
        <v>0</v>
      </c>
      <c r="N32" s="31"/>
      <c r="O32" s="31"/>
      <c r="P32" s="31"/>
      <c r="Q32" s="97">
        <f t="shared" si="6"/>
        <v>450633.88</v>
      </c>
    </row>
    <row r="33" spans="1:20" ht="30" x14ac:dyDescent="0.25">
      <c r="A33" s="25" t="s">
        <v>38</v>
      </c>
      <c r="B33" s="34"/>
      <c r="C33" s="30">
        <v>9680997</v>
      </c>
      <c r="D33" s="30">
        <v>19574151</v>
      </c>
      <c r="E33" s="31">
        <v>0</v>
      </c>
      <c r="F33" s="31">
        <v>0</v>
      </c>
      <c r="G33" s="31">
        <v>50000</v>
      </c>
      <c r="H33" s="31">
        <v>1600000</v>
      </c>
      <c r="I33" s="31">
        <v>1600000</v>
      </c>
      <c r="J33" s="31">
        <v>45000</v>
      </c>
      <c r="K33" s="31">
        <v>-45000</v>
      </c>
      <c r="L33" s="31">
        <v>205210</v>
      </c>
      <c r="M33" s="31">
        <v>19706</v>
      </c>
      <c r="N33" s="31"/>
      <c r="O33" s="31"/>
      <c r="P33" s="31"/>
      <c r="Q33" s="96">
        <f t="shared" si="6"/>
        <v>3474916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28320</v>
      </c>
      <c r="L34" s="42">
        <v>26668</v>
      </c>
      <c r="M34" s="42">
        <v>0</v>
      </c>
      <c r="N34" s="42"/>
      <c r="O34" s="42"/>
      <c r="P34" s="42"/>
      <c r="Q34" s="96">
        <f t="shared" si="6"/>
        <v>54988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4239050</v>
      </c>
      <c r="D35" s="22">
        <f t="shared" si="7"/>
        <v>4605155</v>
      </c>
      <c r="E35" s="43">
        <f t="shared" si="7"/>
        <v>0</v>
      </c>
      <c r="F35" s="43">
        <f t="shared" si="7"/>
        <v>0</v>
      </c>
      <c r="G35" s="43">
        <f t="shared" si="7"/>
        <v>214098.02</v>
      </c>
      <c r="H35" s="43">
        <f t="shared" si="7"/>
        <v>480103.55000000005</v>
      </c>
      <c r="I35" s="43">
        <f t="shared" si="7"/>
        <v>0</v>
      </c>
      <c r="J35" s="37">
        <f t="shared" si="7"/>
        <v>10025.82</v>
      </c>
      <c r="K35" s="37">
        <f t="shared" si="7"/>
        <v>1041771.4</v>
      </c>
      <c r="L35" s="37">
        <f t="shared" si="7"/>
        <v>371687.34</v>
      </c>
      <c r="M35" s="37">
        <f t="shared" si="7"/>
        <v>105778.59999999999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2223464.73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110000</v>
      </c>
      <c r="E36" s="39">
        <v>0</v>
      </c>
      <c r="F36" s="39">
        <v>0</v>
      </c>
      <c r="G36" s="39">
        <v>0</v>
      </c>
      <c r="H36" s="39">
        <v>19274.64</v>
      </c>
      <c r="I36" s="39">
        <v>0</v>
      </c>
      <c r="J36" s="39">
        <v>0</v>
      </c>
      <c r="K36" s="39">
        <v>0</v>
      </c>
      <c r="L36" s="39">
        <v>4056.84</v>
      </c>
      <c r="M36" s="39">
        <v>15784.2</v>
      </c>
      <c r="N36" s="39"/>
      <c r="O36" s="39"/>
      <c r="P36" s="39"/>
      <c r="Q36" s="96">
        <f t="shared" ref="Q36:Q44" si="8">SUM(E36:P36)</f>
        <v>39115.68</v>
      </c>
    </row>
    <row r="37" spans="1:20" x14ac:dyDescent="0.25">
      <c r="A37" s="25" t="s">
        <v>42</v>
      </c>
      <c r="B37" s="34"/>
      <c r="C37" s="30">
        <v>60000</v>
      </c>
      <c r="D37" s="30">
        <v>112000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74458</v>
      </c>
      <c r="M37" s="31">
        <v>0</v>
      </c>
      <c r="N37" s="31"/>
      <c r="O37" s="31"/>
      <c r="P37" s="31"/>
      <c r="Q37" s="96">
        <f t="shared" si="8"/>
        <v>74458</v>
      </c>
    </row>
    <row r="38" spans="1:20" x14ac:dyDescent="0.25">
      <c r="A38" s="32" t="s">
        <v>43</v>
      </c>
      <c r="B38" s="34"/>
      <c r="C38" s="30">
        <v>354400</v>
      </c>
      <c r="D38" s="30">
        <v>354400</v>
      </c>
      <c r="E38" s="31">
        <v>0</v>
      </c>
      <c r="F38" s="31">
        <v>0</v>
      </c>
      <c r="G38" s="31">
        <v>0</v>
      </c>
      <c r="H38" s="31">
        <v>25352.300000000003</v>
      </c>
      <c r="I38" s="31">
        <v>0</v>
      </c>
      <c r="J38" s="31">
        <v>0</v>
      </c>
      <c r="K38" s="31">
        <v>21594</v>
      </c>
      <c r="L38" s="31">
        <v>48745.8</v>
      </c>
      <c r="M38" s="31">
        <v>14714.6</v>
      </c>
      <c r="N38" s="31"/>
      <c r="O38" s="31"/>
      <c r="P38" s="31"/>
      <c r="Q38" s="96">
        <f t="shared" si="8"/>
        <v>110406.70000000001</v>
      </c>
    </row>
    <row r="39" spans="1:20" x14ac:dyDescent="0.25">
      <c r="A39" s="25" t="s">
        <v>44</v>
      </c>
      <c r="B39" s="34"/>
      <c r="C39" s="30">
        <v>8000</v>
      </c>
      <c r="D39" s="30">
        <v>8000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325000</v>
      </c>
      <c r="D40" s="30">
        <v>325000</v>
      </c>
      <c r="E40" s="31">
        <v>0</v>
      </c>
      <c r="F40" s="31">
        <v>0</v>
      </c>
      <c r="G40" s="31">
        <v>0</v>
      </c>
      <c r="H40" s="31">
        <v>93618.84</v>
      </c>
      <c r="I40" s="31">
        <v>0</v>
      </c>
      <c r="J40" s="31">
        <v>10025.82</v>
      </c>
      <c r="K40" s="31">
        <v>0</v>
      </c>
      <c r="L40" s="31">
        <v>0</v>
      </c>
      <c r="M40" s="31">
        <v>0</v>
      </c>
      <c r="N40" s="31"/>
      <c r="O40" s="31"/>
      <c r="P40" s="31"/>
      <c r="Q40" s="96">
        <f t="shared" si="8"/>
        <v>103644.66</v>
      </c>
    </row>
    <row r="41" spans="1:20" ht="30" x14ac:dyDescent="0.25">
      <c r="A41" s="44" t="s">
        <v>46</v>
      </c>
      <c r="B41" s="45"/>
      <c r="C41" s="30">
        <v>18500</v>
      </c>
      <c r="D41" s="30">
        <v>18500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295</v>
      </c>
      <c r="L41" s="31">
        <v>0</v>
      </c>
      <c r="M41" s="31">
        <v>0</v>
      </c>
      <c r="N41" s="31"/>
      <c r="O41" s="31"/>
      <c r="P41" s="31"/>
      <c r="Q41" s="96">
        <f t="shared" si="8"/>
        <v>295</v>
      </c>
      <c r="S41" s="24"/>
    </row>
    <row r="42" spans="1:20" ht="30" x14ac:dyDescent="0.25">
      <c r="A42" s="46" t="s">
        <v>47</v>
      </c>
      <c r="B42" s="47"/>
      <c r="C42" s="30">
        <v>2569999</v>
      </c>
      <c r="D42" s="30">
        <v>2569999</v>
      </c>
      <c r="E42" s="31">
        <v>0</v>
      </c>
      <c r="F42" s="31">
        <v>0</v>
      </c>
      <c r="G42" s="31">
        <v>0</v>
      </c>
      <c r="H42" s="31">
        <v>253346.92</v>
      </c>
      <c r="I42" s="31">
        <v>0</v>
      </c>
      <c r="J42" s="31">
        <v>0</v>
      </c>
      <c r="K42" s="31">
        <v>1012000</v>
      </c>
      <c r="L42" s="31">
        <v>0</v>
      </c>
      <c r="M42" s="31">
        <v>0</v>
      </c>
      <c r="N42" s="31"/>
      <c r="O42" s="31"/>
      <c r="P42" s="31"/>
      <c r="Q42" s="96">
        <f t="shared" si="8"/>
        <v>1265346.92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>
        <v>0</v>
      </c>
      <c r="K43" s="31">
        <v>0</v>
      </c>
      <c r="L43" s="31">
        <v>244426.7</v>
      </c>
      <c r="M43" s="31">
        <v>75279.799999999988</v>
      </c>
      <c r="N43" s="31"/>
      <c r="O43" s="31"/>
      <c r="P43" s="31"/>
      <c r="Q43" s="96">
        <f t="shared" si="8"/>
        <v>319706.5</v>
      </c>
    </row>
    <row r="44" spans="1:20" ht="20.25" customHeight="1" thickBot="1" x14ac:dyDescent="0.3">
      <c r="A44" s="25" t="s">
        <v>49</v>
      </c>
      <c r="B44" s="34"/>
      <c r="C44" s="35">
        <v>793151</v>
      </c>
      <c r="D44" s="35">
        <v>1107256</v>
      </c>
      <c r="E44" s="31">
        <v>0</v>
      </c>
      <c r="F44" s="31">
        <v>0</v>
      </c>
      <c r="G44" s="31">
        <v>214098.02</v>
      </c>
      <c r="H44" s="31">
        <v>88510.85</v>
      </c>
      <c r="I44" s="31">
        <v>0</v>
      </c>
      <c r="J44" s="49">
        <v>0</v>
      </c>
      <c r="K44" s="49">
        <v>7882.4</v>
      </c>
      <c r="L44" s="49"/>
      <c r="M44" s="49"/>
      <c r="N44" s="49"/>
      <c r="O44" s="49"/>
      <c r="P44" s="49"/>
      <c r="Q44" s="96">
        <f t="shared" si="8"/>
        <v>310491.27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962997</v>
      </c>
      <c r="D61" s="22">
        <f>SUM(D62:D70)</f>
        <v>4608997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155760</v>
      </c>
      <c r="J61" s="22">
        <f t="shared" si="14"/>
        <v>0</v>
      </c>
      <c r="K61" s="22">
        <f t="shared" si="14"/>
        <v>3100000</v>
      </c>
      <c r="L61" s="22">
        <f t="shared" si="14"/>
        <v>218500.17</v>
      </c>
      <c r="M61" s="22">
        <f t="shared" si="14"/>
        <v>383736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3857996.17</v>
      </c>
      <c r="T61" s="24"/>
    </row>
    <row r="62" spans="1:20" x14ac:dyDescent="0.25">
      <c r="A62" s="25" t="s">
        <v>67</v>
      </c>
      <c r="B62" s="34"/>
      <c r="C62" s="35">
        <v>812997</v>
      </c>
      <c r="D62" s="35">
        <v>1198997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/>
      <c r="K62" s="48"/>
      <c r="L62" s="48">
        <v>201000.17</v>
      </c>
      <c r="M62" s="48">
        <v>383736</v>
      </c>
      <c r="N62" s="48"/>
      <c r="O62" s="48"/>
      <c r="P62" s="48"/>
      <c r="Q62" s="96">
        <f t="shared" ref="Q62:Q70" si="15">SUM(E62:P62)</f>
        <v>584736.17000000004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20" ht="30" x14ac:dyDescent="0.25">
      <c r="A65" s="25" t="s">
        <v>70</v>
      </c>
      <c r="B65" s="34"/>
      <c r="C65" s="30"/>
      <c r="D65" s="31">
        <v>3100000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/>
      <c r="K65" s="31">
        <v>3100000</v>
      </c>
      <c r="L65" s="31"/>
      <c r="M65" s="31"/>
      <c r="N65" s="31"/>
      <c r="O65" s="31"/>
      <c r="P65" s="31"/>
      <c r="Q65" s="96">
        <f t="shared" si="15"/>
        <v>3100000</v>
      </c>
    </row>
    <row r="66" spans="1:20" ht="30" x14ac:dyDescent="0.25">
      <c r="A66" s="25" t="s">
        <v>71</v>
      </c>
      <c r="B66" s="34"/>
      <c r="C66" s="30">
        <v>150000</v>
      </c>
      <c r="D66" s="31">
        <v>310000</v>
      </c>
      <c r="E66" s="31">
        <v>0</v>
      </c>
      <c r="F66" s="31">
        <v>0</v>
      </c>
      <c r="G66" s="31">
        <v>0</v>
      </c>
      <c r="H66" s="31">
        <v>0</v>
      </c>
      <c r="I66" s="31">
        <v>155760</v>
      </c>
      <c r="J66" s="31"/>
      <c r="K66" s="31"/>
      <c r="L66" s="31">
        <v>17500</v>
      </c>
      <c r="M66" s="31"/>
      <c r="N66" s="31"/>
      <c r="O66" s="31"/>
      <c r="P66" s="31"/>
      <c r="Q66" s="96">
        <f t="shared" si="15"/>
        <v>173260</v>
      </c>
    </row>
    <row r="67" spans="1:20" ht="16.5" customHeight="1" x14ac:dyDescent="0.25">
      <c r="A67" s="25" t="s">
        <v>72</v>
      </c>
      <c r="B67" s="34"/>
      <c r="C67" s="30"/>
      <c r="D67" s="31"/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20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20" ht="14.25" customHeight="1" x14ac:dyDescent="0.25">
      <c r="A69" s="25" t="s">
        <v>74</v>
      </c>
      <c r="B69" s="34"/>
      <c r="C69" s="30"/>
      <c r="D69" s="31"/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20" ht="30" customHeight="1" thickBot="1" x14ac:dyDescent="0.3">
      <c r="A70" s="25" t="s">
        <v>75</v>
      </c>
      <c r="B70" s="34"/>
      <c r="C70" s="35"/>
      <c r="D70" s="48"/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20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2631154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831349.04</v>
      </c>
      <c r="J71" s="43">
        <f t="shared" si="16"/>
        <v>0</v>
      </c>
      <c r="K71" s="43">
        <f t="shared" si="16"/>
        <v>1099803.8400000001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1931152.8800000001</v>
      </c>
    </row>
    <row r="72" spans="1:20" x14ac:dyDescent="0.25">
      <c r="A72" s="25" t="s">
        <v>77</v>
      </c>
      <c r="B72" s="34"/>
      <c r="C72" s="39"/>
      <c r="D72" s="39">
        <v>2631154</v>
      </c>
      <c r="E72" s="39">
        <v>0</v>
      </c>
      <c r="F72" s="39">
        <v>0</v>
      </c>
      <c r="G72" s="39">
        <v>0</v>
      </c>
      <c r="H72" s="39">
        <v>0</v>
      </c>
      <c r="I72" s="39">
        <v>831349.04</v>
      </c>
      <c r="J72" s="39"/>
      <c r="K72" s="39">
        <v>1099803.8400000001</v>
      </c>
      <c r="L72" s="39"/>
      <c r="M72" s="39"/>
      <c r="N72" s="39"/>
      <c r="O72" s="39"/>
      <c r="P72" s="39"/>
      <c r="Q72" s="96">
        <f t="shared" ref="Q72:Q83" si="17">SUM(E72:P72)</f>
        <v>1931152.8800000001</v>
      </c>
    </row>
    <row r="73" spans="1:20" x14ac:dyDescent="0.25">
      <c r="A73" s="25" t="s">
        <v>78</v>
      </c>
      <c r="B73" s="34"/>
      <c r="C73" s="31"/>
      <c r="D73" s="31"/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20" x14ac:dyDescent="0.25">
      <c r="A74" s="53" t="s">
        <v>79</v>
      </c>
      <c r="B74" s="45"/>
      <c r="C74" s="39"/>
      <c r="D74" s="39"/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20" ht="45.75" thickBot="1" x14ac:dyDescent="0.3">
      <c r="A75" s="46" t="s">
        <v>80</v>
      </c>
      <c r="B75" s="47"/>
      <c r="C75" s="42"/>
      <c r="D75" s="42"/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/>
      <c r="K75" s="42"/>
      <c r="L75" s="42"/>
      <c r="M75" s="42"/>
      <c r="N75" s="42"/>
      <c r="O75" s="42"/>
      <c r="P75" s="42"/>
      <c r="Q75" s="96">
        <f t="shared" si="17"/>
        <v>0</v>
      </c>
      <c r="T75" t="s">
        <v>81</v>
      </c>
    </row>
    <row r="76" spans="1:20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20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20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20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20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72826675</v>
      </c>
      <c r="D84" s="56">
        <f t="shared" si="21"/>
        <v>90600596</v>
      </c>
      <c r="E84" s="56">
        <f t="shared" si="21"/>
        <v>3612010.49</v>
      </c>
      <c r="F84" s="56">
        <f t="shared" si="21"/>
        <v>3644270.64</v>
      </c>
      <c r="G84" s="56">
        <f t="shared" si="21"/>
        <v>4170115.93</v>
      </c>
      <c r="H84" s="56">
        <f>+H19+H25+H35+H45+H53+H61+H71+H76+H79</f>
        <v>5544625.21</v>
      </c>
      <c r="I84" s="56">
        <f>+I19+I25+I35+I45+I53+I61+I71+I76+I79</f>
        <v>7519626.9500000002</v>
      </c>
      <c r="J84" s="56">
        <f t="shared" ref="J84:Q84" si="22">+J19+J25+J35+J45+J53+J61+J71+J76+J79</f>
        <v>6470352.4100000001</v>
      </c>
      <c r="K84" s="56">
        <f t="shared" si="22"/>
        <v>9395000.5899999999</v>
      </c>
      <c r="L84" s="56">
        <f t="shared" si="22"/>
        <v>4483065.7699999996</v>
      </c>
      <c r="M84" s="56">
        <f t="shared" si="22"/>
        <v>3984622.7300000004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48823690.719999999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</f>
        <v>72826675</v>
      </c>
      <c r="D99" s="84">
        <f>+D84+D97</f>
        <v>90600596</v>
      </c>
      <c r="E99" s="84">
        <f t="shared" ref="E99:Q99" si="25">+E84+E97</f>
        <v>3612010.49</v>
      </c>
      <c r="F99" s="84">
        <f t="shared" si="25"/>
        <v>3644270.64</v>
      </c>
      <c r="G99" s="84">
        <f t="shared" si="25"/>
        <v>4170115.93</v>
      </c>
      <c r="H99" s="84">
        <f t="shared" si="25"/>
        <v>5544625.21</v>
      </c>
      <c r="I99" s="84">
        <f t="shared" si="25"/>
        <v>7519626.9500000002</v>
      </c>
      <c r="J99" s="84">
        <f t="shared" si="25"/>
        <v>6470352.4100000001</v>
      </c>
      <c r="K99" s="84">
        <f t="shared" si="25"/>
        <v>9395000.5899999999</v>
      </c>
      <c r="L99" s="84">
        <f t="shared" si="25"/>
        <v>4483065.7699999996</v>
      </c>
      <c r="M99" s="84">
        <f t="shared" si="25"/>
        <v>3984622.7300000004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48823690.719999999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113</v>
      </c>
      <c r="F113" s="85"/>
      <c r="H113" s="87"/>
      <c r="J113" s="86" t="s">
        <v>114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115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2025 </vt:lpstr>
      <vt:lpstr>Plantilla Ejecución  </vt:lpstr>
      <vt:lpstr>'Plantilla Ejecución  '!Área_de_impresión</vt:lpstr>
      <vt:lpstr>'Plantilla Ejecución 2025 '!Área_de_impresión</vt:lpstr>
      <vt:lpstr>'Plantilla Ejecución  '!Títulos_a_imprimir</vt:lpstr>
      <vt:lpstr>'Plantilla Ejecución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2025-10-06T13:21:21Z</cp:lastPrinted>
  <dcterms:created xsi:type="dcterms:W3CDTF">2025-05-13T13:06:16Z</dcterms:created>
  <dcterms:modified xsi:type="dcterms:W3CDTF">2025-10-06T15:58:50Z</dcterms:modified>
</cp:coreProperties>
</file>