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UPUESTO 2026\"/>
    </mc:Choice>
  </mc:AlternateContent>
  <xr:revisionPtr revIDLastSave="0" documentId="13_ncr:1_{7F664641-08A1-4D49-861A-9970C0945C3B}" xr6:coauthVersionLast="47" xr6:coauthVersionMax="47" xr10:uidLastSave="{00000000-0000-0000-0000-000000000000}"/>
  <bookViews>
    <workbookView xWindow="-120" yWindow="-120" windowWidth="29040" windowHeight="15720" xr2:uid="{E15E049D-54C1-4977-8340-B903FFE92A80}"/>
  </bookViews>
  <sheets>
    <sheet name="Plantilla Ejecución 2026 " sheetId="4" r:id="rId1"/>
    <sheet name="Plantilla Ejecución  " sheetId="3" state="hidden" r:id="rId2"/>
  </sheets>
  <externalReferences>
    <externalReference r:id="rId3"/>
  </externalReferences>
  <definedNames>
    <definedName name="_xlnm.Print_Area" localSheetId="1">'Plantilla Ejecución  '!$A$1:$R$120</definedName>
    <definedName name="_xlnm.Print_Area" localSheetId="0">'Plantilla Ejecución 2026 '!$A$1:$Q$118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1">'Plantilla Ejecución  '!$2:$17</definedName>
    <definedName name="_xlnm.Print_Titles" localSheetId="0">'Plantilla Ejecución 2026 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4" l="1"/>
  <c r="O25" i="4"/>
  <c r="O19" i="4"/>
  <c r="N19" i="4"/>
  <c r="N25" i="4"/>
  <c r="Q98" i="4"/>
  <c r="Q92" i="4"/>
  <c r="Q91" i="4"/>
  <c r="Q90" i="4"/>
  <c r="Q89" i="4"/>
  <c r="Q88" i="4"/>
  <c r="Q87" i="4"/>
  <c r="Q83" i="4"/>
  <c r="Q82" i="4"/>
  <c r="Q81" i="4"/>
  <c r="Q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Q76" i="4" s="1"/>
  <c r="Q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P71" i="4"/>
  <c r="O71" i="4"/>
  <c r="N71" i="4"/>
  <c r="M71" i="4"/>
  <c r="L71" i="4"/>
  <c r="K71" i="4"/>
  <c r="J71" i="4"/>
  <c r="D71" i="4"/>
  <c r="C71" i="4"/>
  <c r="Q68" i="4"/>
  <c r="G61" i="4"/>
  <c r="Q63" i="4"/>
  <c r="P61" i="4"/>
  <c r="O61" i="4"/>
  <c r="N61" i="4"/>
  <c r="M61" i="4"/>
  <c r="L61" i="4"/>
  <c r="K61" i="4"/>
  <c r="J61" i="4"/>
  <c r="D61" i="4"/>
  <c r="C61" i="4"/>
  <c r="Q60" i="4"/>
  <c r="Q59" i="4"/>
  <c r="Q58" i="4"/>
  <c r="Q57" i="4"/>
  <c r="Q56" i="4"/>
  <c r="Q55" i="4"/>
  <c r="Q54" i="4"/>
  <c r="P53" i="4"/>
  <c r="O53" i="4"/>
  <c r="N53" i="4"/>
  <c r="M53" i="4"/>
  <c r="L53" i="4"/>
  <c r="K53" i="4"/>
  <c r="J53" i="4"/>
  <c r="I53" i="4"/>
  <c r="H53" i="4"/>
  <c r="G53" i="4"/>
  <c r="F53" i="4"/>
  <c r="E53" i="4"/>
  <c r="Q53" i="4" s="1"/>
  <c r="D53" i="4"/>
  <c r="C53" i="4"/>
  <c r="Q52" i="4"/>
  <c r="Q51" i="4"/>
  <c r="Q50" i="4"/>
  <c r="Q49" i="4"/>
  <c r="Q48" i="4"/>
  <c r="Q47" i="4"/>
  <c r="Q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O35" i="4"/>
  <c r="N35" i="4"/>
  <c r="M35" i="4"/>
  <c r="L35" i="4"/>
  <c r="K35" i="4"/>
  <c r="J35" i="4"/>
  <c r="D35" i="4"/>
  <c r="C35" i="4"/>
  <c r="M25" i="4"/>
  <c r="L25" i="4"/>
  <c r="K25" i="4"/>
  <c r="J25" i="4"/>
  <c r="D25" i="4"/>
  <c r="C25" i="4"/>
  <c r="M19" i="4"/>
  <c r="L19" i="4"/>
  <c r="K19" i="4"/>
  <c r="J19" i="4"/>
  <c r="D19" i="4"/>
  <c r="C19" i="4"/>
  <c r="C85" i="3"/>
  <c r="D85" i="3"/>
  <c r="K85" i="3"/>
  <c r="L85" i="3"/>
  <c r="M85" i="3"/>
  <c r="N85" i="3"/>
  <c r="N100" i="3" s="1"/>
  <c r="O85" i="3"/>
  <c r="P85" i="3"/>
  <c r="E85" i="3"/>
  <c r="E100" i="3" s="1"/>
  <c r="F85" i="3"/>
  <c r="G85" i="3"/>
  <c r="H85" i="3"/>
  <c r="I85" i="3"/>
  <c r="I100" i="3" s="1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 s="1"/>
  <c r="D54" i="3"/>
  <c r="C54" i="3"/>
  <c r="Q53" i="3"/>
  <c r="Q52" i="3"/>
  <c r="Q51" i="3"/>
  <c r="Q50" i="3"/>
  <c r="Q49" i="3"/>
  <c r="Q48" i="3"/>
  <c r="Q47" i="3"/>
  <c r="Q46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 s="1"/>
  <c r="P20" i="3"/>
  <c r="O20" i="3"/>
  <c r="N20" i="3"/>
  <c r="M20" i="3"/>
  <c r="L20" i="3"/>
  <c r="K20" i="3"/>
  <c r="J20" i="3"/>
  <c r="I20" i="3"/>
  <c r="H20" i="3"/>
  <c r="H100" i="3" s="1"/>
  <c r="G20" i="3"/>
  <c r="G100" i="3" s="1"/>
  <c r="F20" i="3"/>
  <c r="E20" i="3"/>
  <c r="D20" i="3"/>
  <c r="C20" i="3"/>
  <c r="C19" i="3" s="1"/>
  <c r="C100" i="3" s="1"/>
  <c r="N19" i="3"/>
  <c r="M19" i="3"/>
  <c r="F19" i="3"/>
  <c r="E19" i="3"/>
  <c r="O18" i="4" l="1"/>
  <c r="C18" i="4"/>
  <c r="D18" i="4"/>
  <c r="J84" i="4"/>
  <c r="J99" i="4" s="1"/>
  <c r="K84" i="4"/>
  <c r="K99" i="4" s="1"/>
  <c r="C84" i="4"/>
  <c r="D84" i="4"/>
  <c r="D99" i="4" s="1"/>
  <c r="P35" i="4"/>
  <c r="P25" i="4"/>
  <c r="P19" i="4"/>
  <c r="P18" i="4" s="1"/>
  <c r="O84" i="4"/>
  <c r="O99" i="4" s="1"/>
  <c r="N84" i="4"/>
  <c r="N99" i="4" s="1"/>
  <c r="N18" i="4"/>
  <c r="E35" i="4"/>
  <c r="F71" i="4"/>
  <c r="Q74" i="4"/>
  <c r="M18" i="4"/>
  <c r="E19" i="4"/>
  <c r="H25" i="4"/>
  <c r="I35" i="4"/>
  <c r="L84" i="4"/>
  <c r="L99" i="4" s="1"/>
  <c r="G19" i="4"/>
  <c r="Q22" i="4"/>
  <c r="G25" i="4"/>
  <c r="Q29" i="4"/>
  <c r="Q33" i="4"/>
  <c r="H71" i="4"/>
  <c r="Q36" i="4"/>
  <c r="H35" i="4"/>
  <c r="G35" i="4"/>
  <c r="F35" i="4"/>
  <c r="Q40" i="4"/>
  <c r="Q44" i="4"/>
  <c r="Q64" i="4"/>
  <c r="I61" i="4"/>
  <c r="H61" i="4"/>
  <c r="J18" i="4"/>
  <c r="F19" i="4"/>
  <c r="I19" i="4"/>
  <c r="F25" i="4"/>
  <c r="I25" i="4"/>
  <c r="F61" i="4"/>
  <c r="K18" i="4"/>
  <c r="H19" i="4"/>
  <c r="Q37" i="4"/>
  <c r="Q75" i="4"/>
  <c r="L18" i="4"/>
  <c r="Q20" i="4"/>
  <c r="Q23" i="4"/>
  <c r="Q24" i="4"/>
  <c r="Q27" i="4"/>
  <c r="Q31" i="4"/>
  <c r="Q38" i="4"/>
  <c r="Q42" i="4"/>
  <c r="E61" i="4"/>
  <c r="Q62" i="4"/>
  <c r="Q66" i="4"/>
  <c r="E71" i="4"/>
  <c r="I71" i="4"/>
  <c r="E25" i="4"/>
  <c r="Q26" i="4"/>
  <c r="Q30" i="4"/>
  <c r="Q34" i="4"/>
  <c r="Q41" i="4"/>
  <c r="Q65" i="4"/>
  <c r="Q69" i="4"/>
  <c r="G71" i="4"/>
  <c r="Q28" i="4"/>
  <c r="Q32" i="4"/>
  <c r="Q39" i="4"/>
  <c r="Q67" i="4"/>
  <c r="Q70" i="4"/>
  <c r="Q73" i="4"/>
  <c r="Q72" i="4"/>
  <c r="Q21" i="4"/>
  <c r="M84" i="4"/>
  <c r="M99" i="4" s="1"/>
  <c r="J19" i="3"/>
  <c r="J85" i="3"/>
  <c r="J100" i="3" s="1"/>
  <c r="F100" i="3"/>
  <c r="Q36" i="3"/>
  <c r="Q62" i="3"/>
  <c r="Q26" i="3"/>
  <c r="D19" i="3"/>
  <c r="D100" i="3" s="1"/>
  <c r="G19" i="3"/>
  <c r="K19" i="3"/>
  <c r="O19" i="3"/>
  <c r="H19" i="3"/>
  <c r="L19" i="3"/>
  <c r="P19" i="3"/>
  <c r="I84" i="4" l="1"/>
  <c r="I99" i="4" s="1"/>
  <c r="P84" i="4"/>
  <c r="P99" i="4" s="1"/>
  <c r="E18" i="4"/>
  <c r="F18" i="4"/>
  <c r="Q25" i="4"/>
  <c r="H84" i="4"/>
  <c r="H99" i="4" s="1"/>
  <c r="I18" i="4"/>
  <c r="Q71" i="4"/>
  <c r="F84" i="4"/>
  <c r="F99" i="4" s="1"/>
  <c r="G18" i="4"/>
  <c r="Q35" i="4"/>
  <c r="Q61" i="4"/>
  <c r="E84" i="4"/>
  <c r="E99" i="4" s="1"/>
  <c r="Q19" i="4"/>
  <c r="H18" i="4"/>
  <c r="G84" i="4"/>
  <c r="G99" i="4" s="1"/>
  <c r="Q19" i="3"/>
  <c r="Q85" i="3"/>
  <c r="Q100" i="3" s="1"/>
  <c r="Q18" i="4" l="1"/>
  <c r="Q84" i="4"/>
  <c r="Q99" i="4" s="1"/>
</calcChain>
</file>

<file path=xl/sharedStrings.xml><?xml version="1.0" encoding="utf-8"?>
<sst xmlns="http://schemas.openxmlformats.org/spreadsheetml/2006/main" count="243" uniqueCount="126">
  <si>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</si>
  <si>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</si>
  <si>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</si>
  <si>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</si>
  <si>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</si>
  <si>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</si>
  <si>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</si>
  <si>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</si>
  <si>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</si>
  <si>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</si>
  <si>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</si>
  <si>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</si>
  <si>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</si>
  <si>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</si>
  <si>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</si>
  <si>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</si>
  <si>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</si>
  <si>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</si>
  <si>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</si>
  <si>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</si>
  <si>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</si>
  <si>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</si>
  <si>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</si>
  <si>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</si>
  <si>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</si>
  <si>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</si>
  <si>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</si>
  <si>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</si>
  <si>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</si>
  <si>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</si>
  <si>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</si>
  <si>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</si>
  <si>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</si>
  <si>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</si>
  <si>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</si>
  <si>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</si>
  <si>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</si>
  <si>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</si>
  <si>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</si>
  <si>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</si>
  <si>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</si>
  <si>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</si>
  <si>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</si>
  <si>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</si>
  <si>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</si>
  <si>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</si>
  <si>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</si>
  <si>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</si>
  <si>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</si>
  <si>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</si>
  <si>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</si>
  <si>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</si>
  <si>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</si>
  <si>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</si>
  <si>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</si>
  <si>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</si>
  <si>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</si>
  <si>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</si>
  <si>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</si>
  <si>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</si>
  <si>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</si>
  <si>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</si>
  <si>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</si>
  <si>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</si>
  <si>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</si>
  <si>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</si>
  <si>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</si>
  <si>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</si>
  <si>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</si>
  <si>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</si>
  <si>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</si>
  <si>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</si>
  <si>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</si>
  <si>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</si>
  <si>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</si>
  <si>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</si>
  <si>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</si>
  <si>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</si>
  <si>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</si>
  <si>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</si>
  <si>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</si>
  <si>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</si>
  <si>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</si>
  <si>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</si>
  <si>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</si>
  <si>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</si>
  <si>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</si>
  <si>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</si>
  <si>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</si>
  <si>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</si>
  <si>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</si>
  <si>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</si>
  <si>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</si>
  <si>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</si>
  <si>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</si>
  <si>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</si>
  <si>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</si>
  <si>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</si>
  <si>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</si>
  <si>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</si>
  <si>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</si>
  <si>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</si>
  <si>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</si>
  <si>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</si>
  <si>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</si>
  <si>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</si>
  <si>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</si>
  <si>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</si>
  <si>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</si>
  <si>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</si>
  <si>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</si>
  <si>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</si>
  <si>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</si>
  <si>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</si>
  <si>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</si>
  <si>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</si>
  <si>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</si>
  <si>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</si>
  <si>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</si>
  <si>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</si>
  <si>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</si>
  <si>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</si>
  <si>
    <t>Dpto. Administrativo y Financiero</t>
  </si>
  <si>
    <t xml:space="preserve">        Lic. Cruz Dilia Agramonte Pérez</t>
  </si>
  <si>
    <t xml:space="preserve">       Lic. Mailen Ramírez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</si>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</sst>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0" fillId="0" borderId="16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754577</xdr:colOff>
      <xdr:row>0</xdr:row>
      <xdr:rowOff>123701</xdr:rowOff>
    </xdr:from>
    <xdr:to>
      <xdr:col>9</xdr:col>
      <xdr:colOff>1035842</xdr:colOff>
      <xdr:row>11</xdr:row>
      <xdr:rowOff>95250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B8505D3-A26E-438F-9853-34C77CF3D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421" y="123701"/>
          <a:ext cx="4091265" cy="2162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5826-A435-4885-BAA9-06384D717153}">
  <sheetPr>
    <pageSetUpPr fitToPage="1"/>
  </sheetPr>
  <dimension ref="A1:AD120"/>
  <sheetViews>
    <sheetView showGridLines="0" tabSelected="1" zoomScale="80" zoomScaleNormal="80" zoomScaleSheetLayoutView="77" workbookViewId="0">
      <selection activeCell="E99" sqref="E99:F99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4" width="16" customWidth="1"/>
    <col min="5" max="9" width="14.28515625" customWidth="1"/>
    <col min="10" max="10" width="16.28515625" customWidth="1"/>
    <col min="11" max="16" width="14.28515625" customWidth="1"/>
    <col min="17" max="17" width="15.8554687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1" spans="1:30" x14ac:dyDescent="0.25">
      <c r="A1" t="s">
        <v>0</v>
      </c>
    </row>
    <row r="10" spans="1:30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30" ht="18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"/>
    </row>
    <row r="12" spans="1:30" ht="18.75" x14ac:dyDescent="0.25">
      <c r="A12" s="101" t="s">
        <v>125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3"/>
      <c r="S12" s="2"/>
    </row>
    <row r="13" spans="1:30" ht="15.75" customHeight="1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4"/>
      <c r="S13" s="2"/>
    </row>
    <row r="14" spans="1:30" ht="15.75" thickBot="1" x14ac:dyDescent="0.3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S14" s="2"/>
    </row>
    <row r="15" spans="1:30" ht="15" customHeight="1" thickBot="1" x14ac:dyDescent="0.3">
      <c r="A15" s="5"/>
      <c r="B15" s="5"/>
      <c r="C15" s="5"/>
      <c r="D15" s="5"/>
      <c r="E15" s="104" t="s">
        <v>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S15" s="2"/>
    </row>
    <row r="16" spans="1:30" ht="32.25" thickBot="1" x14ac:dyDescent="0.3">
      <c r="A16" s="6" t="s">
        <v>5</v>
      </c>
      <c r="B16" s="88" t="s">
        <v>6</v>
      </c>
      <c r="C16" s="89" t="s">
        <v>7</v>
      </c>
      <c r="D16" s="89" t="s">
        <v>8</v>
      </c>
      <c r="E16" s="89" t="s">
        <v>9</v>
      </c>
      <c r="F16" s="88" t="s">
        <v>10</v>
      </c>
      <c r="G16" s="89" t="s">
        <v>11</v>
      </c>
      <c r="H16" s="7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90" t="s">
        <v>20</v>
      </c>
      <c r="Q16" s="89" t="s">
        <v>21</v>
      </c>
      <c r="AC16" s="9"/>
      <c r="AD16" s="9"/>
    </row>
    <row r="17" spans="1:30" ht="16.5" thickBot="1" x14ac:dyDescent="0.3">
      <c r="A17" s="10"/>
      <c r="B17" s="11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9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4" customHeight="1" thickBot="1" x14ac:dyDescent="0.3">
      <c r="A18" s="15" t="s">
        <v>22</v>
      </c>
      <c r="B18" s="16"/>
      <c r="C18" s="17">
        <f>+C19+C25+C35+C45+C61+C71</f>
        <v>84192871</v>
      </c>
      <c r="D18" s="17">
        <f>+D19+D25+D35+D45+D61+D71</f>
        <v>84192870</v>
      </c>
      <c r="E18" s="18">
        <f t="shared" ref="E18:P18" si="0">+E19+E25+E35+E45+E61+E71</f>
        <v>3670744.2699999996</v>
      </c>
      <c r="F18" s="18">
        <f t="shared" si="0"/>
        <v>4599349.47</v>
      </c>
      <c r="G18" s="18">
        <f t="shared" si="0"/>
        <v>0</v>
      </c>
      <c r="H18" s="18">
        <f t="shared" si="0"/>
        <v>0</v>
      </c>
      <c r="I18" s="18">
        <f t="shared" si="0"/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>+Q19+Q25+Q35+Q45+Q61+Q71+Q79</f>
        <v>8270093.7400000002</v>
      </c>
      <c r="R18" s="9"/>
      <c r="S18" s="9"/>
      <c r="U18" s="19"/>
    </row>
    <row r="19" spans="1:30" ht="27" customHeight="1" thickBot="1" x14ac:dyDescent="0.3">
      <c r="A19" s="20" t="s">
        <v>23</v>
      </c>
      <c r="B19" s="21"/>
      <c r="C19" s="22">
        <f>+C20+C21+C22+C23+C24</f>
        <v>45257049</v>
      </c>
      <c r="D19" s="91">
        <f>+D20+D21+D22+D23+D24</f>
        <v>45257049</v>
      </c>
      <c r="E19" s="92">
        <f t="shared" ref="E19:Q19" si="1">SUM(E20:E24)</f>
        <v>2963962.32</v>
      </c>
      <c r="F19" s="92">
        <f t="shared" ref="F19:M19" si="2">SUM(F20:F24)</f>
        <v>2967378.26</v>
      </c>
      <c r="G19" s="92">
        <f t="shared" si="2"/>
        <v>0</v>
      </c>
      <c r="H19" s="92">
        <f t="shared" si="2"/>
        <v>0</v>
      </c>
      <c r="I19" s="92">
        <f t="shared" si="2"/>
        <v>0</v>
      </c>
      <c r="J19" s="23">
        <f t="shared" si="2"/>
        <v>0</v>
      </c>
      <c r="K19" s="23">
        <f t="shared" si="2"/>
        <v>0</v>
      </c>
      <c r="L19" s="23">
        <f t="shared" si="2"/>
        <v>0</v>
      </c>
      <c r="M19" s="23">
        <f t="shared" si="2"/>
        <v>0</v>
      </c>
      <c r="N19" s="23">
        <f t="shared" si="1"/>
        <v>0</v>
      </c>
      <c r="O19" s="23">
        <f t="shared" ref="O19:P19" si="3">SUM(O20:O24)</f>
        <v>0</v>
      </c>
      <c r="P19" s="23">
        <f t="shared" si="3"/>
        <v>0</v>
      </c>
      <c r="Q19" s="23">
        <f t="shared" si="1"/>
        <v>5931340.5800000001</v>
      </c>
      <c r="S19" s="24"/>
      <c r="U19" s="19"/>
    </row>
    <row r="20" spans="1:30" x14ac:dyDescent="0.25">
      <c r="A20" s="25" t="s">
        <v>24</v>
      </c>
      <c r="B20" s="21"/>
      <c r="C20" s="26">
        <v>33415337</v>
      </c>
      <c r="D20" s="26">
        <v>32893337</v>
      </c>
      <c r="E20" s="27">
        <v>2521871.48</v>
      </c>
      <c r="F20" s="27">
        <v>2521871.48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96">
        <f>SUM(E20:P20)</f>
        <v>5043742.96</v>
      </c>
      <c r="S20" s="29" t="s">
        <v>25</v>
      </c>
    </row>
    <row r="21" spans="1:30" x14ac:dyDescent="0.25">
      <c r="A21" s="25" t="s">
        <v>26</v>
      </c>
      <c r="C21" s="30">
        <v>6861485</v>
      </c>
      <c r="D21" s="30">
        <v>7383485</v>
      </c>
      <c r="E21" s="27">
        <v>65000</v>
      </c>
      <c r="F21" s="27">
        <v>65000</v>
      </c>
      <c r="G21" s="27"/>
      <c r="H21" s="27"/>
      <c r="I21" s="27"/>
      <c r="J21" s="31"/>
      <c r="K21" s="31"/>
      <c r="L21" s="31"/>
      <c r="M21" s="31"/>
      <c r="N21" s="31"/>
      <c r="O21" s="31"/>
      <c r="P21" s="31"/>
      <c r="Q21" s="96">
        <f t="shared" ref="Q21:Q24" si="4">SUM(E21:P21)</f>
        <v>130000</v>
      </c>
    </row>
    <row r="22" spans="1:30" ht="18.75" customHeight="1" x14ac:dyDescent="0.25">
      <c r="A22" s="32" t="s">
        <v>27</v>
      </c>
      <c r="C22" s="30">
        <v>93000</v>
      </c>
      <c r="D22" s="30">
        <v>93000</v>
      </c>
      <c r="E22" s="27">
        <v>0</v>
      </c>
      <c r="F22" s="27"/>
      <c r="G22" s="27"/>
      <c r="H22" s="27"/>
      <c r="I22" s="27"/>
      <c r="J22" s="31"/>
      <c r="K22" s="31"/>
      <c r="L22" s="31"/>
      <c r="M22" s="31"/>
      <c r="N22" s="31"/>
      <c r="O22" s="31"/>
      <c r="P22" s="31"/>
      <c r="Q22" s="96">
        <f t="shared" si="4"/>
        <v>0</v>
      </c>
    </row>
    <row r="23" spans="1:30" s="33" customFormat="1" ht="18" customHeight="1" x14ac:dyDescent="0.25">
      <c r="A23" s="32" t="s">
        <v>28</v>
      </c>
      <c r="C23" s="30">
        <v>270000</v>
      </c>
      <c r="D23" s="30">
        <v>270000</v>
      </c>
      <c r="E23" s="27">
        <v>0</v>
      </c>
      <c r="F23" s="27"/>
      <c r="G23" s="27"/>
      <c r="H23" s="27"/>
      <c r="I23" s="27"/>
      <c r="J23" s="31"/>
      <c r="K23" s="31"/>
      <c r="L23" s="31"/>
      <c r="M23" s="31"/>
      <c r="N23" s="31"/>
      <c r="O23" s="31"/>
      <c r="P23" s="31"/>
      <c r="Q23" s="96">
        <f t="shared" si="4"/>
        <v>0</v>
      </c>
    </row>
    <row r="24" spans="1:30" ht="15.75" thickBot="1" x14ac:dyDescent="0.3">
      <c r="A24" s="32" t="s">
        <v>29</v>
      </c>
      <c r="B24" s="34"/>
      <c r="C24" s="35">
        <v>4617227</v>
      </c>
      <c r="D24" s="35">
        <v>4617227</v>
      </c>
      <c r="E24" s="36">
        <v>377090.83999999997</v>
      </c>
      <c r="F24" s="36">
        <v>380506.77999999997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96">
        <f t="shared" si="4"/>
        <v>757597.61999999988</v>
      </c>
    </row>
    <row r="25" spans="1:30" ht="15.75" thickBot="1" x14ac:dyDescent="0.3">
      <c r="A25" s="20" t="s">
        <v>30</v>
      </c>
      <c r="B25" s="34"/>
      <c r="C25" s="22">
        <f>SUM(C26:C34)</f>
        <v>33165292</v>
      </c>
      <c r="D25" s="22">
        <f>SUM(D26:D34)</f>
        <v>32884891</v>
      </c>
      <c r="E25" s="37">
        <f t="shared" ref="E25:P25" si="5">SUM(E26:E34)</f>
        <v>706781.95</v>
      </c>
      <c r="F25" s="37">
        <f t="shared" si="5"/>
        <v>1631971.21</v>
      </c>
      <c r="G25" s="37">
        <f t="shared" si="5"/>
        <v>0</v>
      </c>
      <c r="H25" s="37">
        <f t="shared" si="5"/>
        <v>0</v>
      </c>
      <c r="I25" s="37">
        <f t="shared" si="5"/>
        <v>0</v>
      </c>
      <c r="J25" s="37">
        <f t="shared" si="5"/>
        <v>0</v>
      </c>
      <c r="K25" s="37">
        <f t="shared" si="5"/>
        <v>0</v>
      </c>
      <c r="L25" s="37">
        <f t="shared" si="5"/>
        <v>0</v>
      </c>
      <c r="M25" s="37">
        <f t="shared" si="5"/>
        <v>0</v>
      </c>
      <c r="N25" s="37">
        <f t="shared" si="5"/>
        <v>0</v>
      </c>
      <c r="O25" s="37">
        <f t="shared" si="5"/>
        <v>0</v>
      </c>
      <c r="P25" s="37">
        <f t="shared" si="5"/>
        <v>0</v>
      </c>
      <c r="Q25" s="38">
        <f>SUM(Q26:Q34)</f>
        <v>2338753.16</v>
      </c>
      <c r="S25" s="24"/>
    </row>
    <row r="26" spans="1:30" x14ac:dyDescent="0.25">
      <c r="A26" s="25" t="s">
        <v>31</v>
      </c>
      <c r="B26" s="34"/>
      <c r="C26" s="26">
        <v>2288816</v>
      </c>
      <c r="D26" s="26">
        <v>2419816</v>
      </c>
      <c r="E26" s="39">
        <v>259756.24999999997</v>
      </c>
      <c r="F26" s="39">
        <v>352044.35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96">
        <f t="shared" ref="Q26:Q34" si="6">SUM(E26:P26)</f>
        <v>611800.6</v>
      </c>
      <c r="S26" s="24"/>
    </row>
    <row r="27" spans="1:30" x14ac:dyDescent="0.25">
      <c r="A27" s="32" t="s">
        <v>32</v>
      </c>
      <c r="B27" s="34"/>
      <c r="C27" s="30">
        <v>510000</v>
      </c>
      <c r="D27" s="30">
        <v>450000</v>
      </c>
      <c r="E27" s="31">
        <v>63389.25</v>
      </c>
      <c r="F27" s="31">
        <v>0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96">
        <f t="shared" si="6"/>
        <v>63389.25</v>
      </c>
    </row>
    <row r="28" spans="1:30" x14ac:dyDescent="0.25">
      <c r="A28" s="25" t="s">
        <v>33</v>
      </c>
      <c r="B28" s="34"/>
      <c r="C28" s="30">
        <v>2400000</v>
      </c>
      <c r="D28" s="30">
        <v>2400000</v>
      </c>
      <c r="E28" s="31">
        <v>0</v>
      </c>
      <c r="F28" s="31">
        <v>230735.22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96">
        <f t="shared" si="6"/>
        <v>230735.22</v>
      </c>
    </row>
    <row r="29" spans="1:30" ht="18" customHeight="1" x14ac:dyDescent="0.25">
      <c r="A29" s="25" t="s">
        <v>34</v>
      </c>
      <c r="B29" s="34"/>
      <c r="C29" s="30">
        <v>293716</v>
      </c>
      <c r="D29" s="30">
        <v>293716</v>
      </c>
      <c r="E29" s="31">
        <v>0</v>
      </c>
      <c r="F29" s="31">
        <v>0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96">
        <f t="shared" si="6"/>
        <v>0</v>
      </c>
      <c r="S29" s="24"/>
    </row>
    <row r="30" spans="1:30" x14ac:dyDescent="0.25">
      <c r="A30" s="25" t="s">
        <v>35</v>
      </c>
      <c r="B30" s="34"/>
      <c r="C30" s="30">
        <v>1349000</v>
      </c>
      <c r="D30" s="30">
        <v>799599</v>
      </c>
      <c r="E30" s="31">
        <v>0</v>
      </c>
      <c r="F30" s="31">
        <v>0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96">
        <f t="shared" si="6"/>
        <v>0</v>
      </c>
    </row>
    <row r="31" spans="1:30" x14ac:dyDescent="0.25">
      <c r="A31" s="25" t="s">
        <v>36</v>
      </c>
      <c r="B31" s="34"/>
      <c r="C31" s="30">
        <v>4618271</v>
      </c>
      <c r="D31" s="30">
        <v>4618271</v>
      </c>
      <c r="E31" s="31">
        <v>377047</v>
      </c>
      <c r="F31" s="31">
        <v>374848.65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96">
        <f t="shared" si="6"/>
        <v>751895.65</v>
      </c>
    </row>
    <row r="32" spans="1:30" ht="45" x14ac:dyDescent="0.25">
      <c r="A32" s="25" t="s">
        <v>37</v>
      </c>
      <c r="B32" s="34"/>
      <c r="C32" s="30">
        <v>1568491</v>
      </c>
      <c r="D32" s="30">
        <v>1568491</v>
      </c>
      <c r="E32" s="31">
        <v>6589.45</v>
      </c>
      <c r="F32" s="31">
        <v>78094.990000000005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97">
        <f t="shared" si="6"/>
        <v>84684.44</v>
      </c>
    </row>
    <row r="33" spans="1:20" ht="30" x14ac:dyDescent="0.25">
      <c r="A33" s="25" t="s">
        <v>38</v>
      </c>
      <c r="B33" s="34"/>
      <c r="C33" s="30">
        <v>19736998</v>
      </c>
      <c r="D33" s="30">
        <v>19934998</v>
      </c>
      <c r="E33" s="31">
        <v>0</v>
      </c>
      <c r="F33" s="31">
        <v>596248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96">
        <f t="shared" si="6"/>
        <v>596248</v>
      </c>
      <c r="S33" s="24"/>
    </row>
    <row r="34" spans="1:20" ht="15.75" thickBot="1" x14ac:dyDescent="0.3">
      <c r="A34" s="32" t="s">
        <v>39</v>
      </c>
      <c r="B34" s="34"/>
      <c r="C34" s="41">
        <v>400000</v>
      </c>
      <c r="D34" s="41">
        <v>400000</v>
      </c>
      <c r="E34" s="42">
        <v>0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96">
        <f t="shared" si="6"/>
        <v>0</v>
      </c>
    </row>
    <row r="35" spans="1:20" ht="27" customHeight="1" thickBot="1" x14ac:dyDescent="0.3">
      <c r="A35" s="20" t="s">
        <v>40</v>
      </c>
      <c r="B35" s="34"/>
      <c r="C35" s="22">
        <f t="shared" ref="C35:P35" si="7">SUM(C36:C44)</f>
        <v>4218536</v>
      </c>
      <c r="D35" s="22">
        <f t="shared" si="7"/>
        <v>4498936</v>
      </c>
      <c r="E35" s="43">
        <f t="shared" si="7"/>
        <v>0</v>
      </c>
      <c r="F35" s="43">
        <f t="shared" si="7"/>
        <v>0</v>
      </c>
      <c r="G35" s="43">
        <f t="shared" si="7"/>
        <v>0</v>
      </c>
      <c r="H35" s="43">
        <f t="shared" si="7"/>
        <v>0</v>
      </c>
      <c r="I35" s="43">
        <f t="shared" si="7"/>
        <v>0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  <c r="N35" s="37">
        <f t="shared" si="7"/>
        <v>0</v>
      </c>
      <c r="O35" s="37">
        <f t="shared" si="7"/>
        <v>0</v>
      </c>
      <c r="P35" s="37">
        <f t="shared" si="7"/>
        <v>0</v>
      </c>
      <c r="Q35" s="38">
        <f>SUM(Q36:Q44)</f>
        <v>0</v>
      </c>
      <c r="T35" s="24"/>
    </row>
    <row r="36" spans="1:20" x14ac:dyDescent="0.25">
      <c r="A36" s="32" t="s">
        <v>41</v>
      </c>
      <c r="B36" s="34"/>
      <c r="C36" s="26">
        <v>110000</v>
      </c>
      <c r="D36" s="26">
        <v>240000</v>
      </c>
      <c r="E36" s="39">
        <v>0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96">
        <f t="shared" ref="Q36:Q44" si="8">SUM(E36:P36)</f>
        <v>0</v>
      </c>
    </row>
    <row r="37" spans="1:20" x14ac:dyDescent="0.25">
      <c r="A37" s="25" t="s">
        <v>42</v>
      </c>
      <c r="B37" s="34"/>
      <c r="C37" s="30">
        <v>112000</v>
      </c>
      <c r="D37" s="30">
        <v>87400</v>
      </c>
      <c r="E37" s="31">
        <v>0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96">
        <f t="shared" si="8"/>
        <v>0</v>
      </c>
    </row>
    <row r="38" spans="1:20" x14ac:dyDescent="0.25">
      <c r="A38" s="32" t="s">
        <v>43</v>
      </c>
      <c r="B38" s="34"/>
      <c r="C38" s="30">
        <v>241412</v>
      </c>
      <c r="D38" s="30">
        <v>221412</v>
      </c>
      <c r="E38" s="31">
        <v>0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96">
        <f t="shared" si="8"/>
        <v>0</v>
      </c>
    </row>
    <row r="39" spans="1:20" x14ac:dyDescent="0.25">
      <c r="A39" s="25" t="s">
        <v>44</v>
      </c>
      <c r="B39" s="34"/>
      <c r="C39" s="30">
        <v>5000</v>
      </c>
      <c r="D39" s="30">
        <v>5000</v>
      </c>
      <c r="E39" s="31">
        <v>0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96">
        <f t="shared" si="8"/>
        <v>0</v>
      </c>
    </row>
    <row r="40" spans="1:20" x14ac:dyDescent="0.25">
      <c r="A40" s="32" t="s">
        <v>45</v>
      </c>
      <c r="B40" s="34"/>
      <c r="C40" s="30">
        <v>360000</v>
      </c>
      <c r="D40" s="30">
        <v>360000</v>
      </c>
      <c r="E40" s="31">
        <v>0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96">
        <f t="shared" si="8"/>
        <v>0</v>
      </c>
    </row>
    <row r="41" spans="1:20" ht="30" x14ac:dyDescent="0.25">
      <c r="A41" s="44" t="s">
        <v>46</v>
      </c>
      <c r="B41" s="45"/>
      <c r="C41" s="30">
        <v>10500</v>
      </c>
      <c r="D41" s="30">
        <v>10500</v>
      </c>
      <c r="E41" s="31">
        <v>0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96">
        <f t="shared" si="8"/>
        <v>0</v>
      </c>
      <c r="S41" s="24"/>
    </row>
    <row r="42" spans="1:20" ht="30" x14ac:dyDescent="0.25">
      <c r="A42" s="46" t="s">
        <v>47</v>
      </c>
      <c r="B42" s="47"/>
      <c r="C42" s="30">
        <v>2562999</v>
      </c>
      <c r="D42" s="30">
        <v>2597999</v>
      </c>
      <c r="E42" s="31">
        <v>0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96">
        <f t="shared" si="8"/>
        <v>0</v>
      </c>
      <c r="R42" s="24"/>
    </row>
    <row r="43" spans="1:20" ht="45" x14ac:dyDescent="0.25">
      <c r="A43" s="25" t="s">
        <v>48</v>
      </c>
      <c r="B43" s="34"/>
      <c r="C43" s="30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96"/>
    </row>
    <row r="44" spans="1:20" ht="20.25" customHeight="1" thickBot="1" x14ac:dyDescent="0.3">
      <c r="A44" s="25" t="s">
        <v>49</v>
      </c>
      <c r="B44" s="34"/>
      <c r="C44" s="35">
        <v>816625</v>
      </c>
      <c r="D44" s="35">
        <v>976625</v>
      </c>
      <c r="E44" s="31">
        <v>0</v>
      </c>
      <c r="F44" s="31">
        <v>0</v>
      </c>
      <c r="G44" s="31"/>
      <c r="H44" s="31"/>
      <c r="I44" s="31"/>
      <c r="J44" s="49"/>
      <c r="K44" s="49"/>
      <c r="L44" s="49"/>
      <c r="M44" s="49"/>
      <c r="N44" s="49"/>
      <c r="O44" s="49"/>
      <c r="P44" s="49"/>
      <c r="Q44" s="96">
        <f t="shared" si="8"/>
        <v>0</v>
      </c>
    </row>
    <row r="45" spans="1:20" s="51" customFormat="1" ht="27.75" customHeight="1" thickBot="1" x14ac:dyDescent="0.3">
      <c r="A45" s="20" t="s">
        <v>50</v>
      </c>
      <c r="B45" s="50"/>
      <c r="C45" s="22">
        <f>SUM(C46:C52)</f>
        <v>0</v>
      </c>
      <c r="D45" s="22">
        <f>SUM(D46:D52)</f>
        <v>0</v>
      </c>
      <c r="E45" s="22">
        <f t="shared" ref="E45:P45" si="9">SUM(E46:E52)</f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 t="shared" si="9"/>
        <v>0</v>
      </c>
      <c r="P45" s="22">
        <f t="shared" si="9"/>
        <v>0</v>
      </c>
      <c r="Q45" s="22">
        <f>SUM(Q46:Q52)</f>
        <v>0</v>
      </c>
    </row>
    <row r="46" spans="1:20" ht="30" x14ac:dyDescent="0.25">
      <c r="A46" s="25" t="s">
        <v>51</v>
      </c>
      <c r="B46" s="34"/>
      <c r="C46" s="26"/>
      <c r="D46" s="2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96">
        <f t="shared" ref="Q46:Q52" si="10">SUM(E46:P46)</f>
        <v>0</v>
      </c>
    </row>
    <row r="47" spans="1:20" ht="30" x14ac:dyDescent="0.25">
      <c r="A47" s="25" t="s">
        <v>52</v>
      </c>
      <c r="B47" s="34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96">
        <f t="shared" si="10"/>
        <v>0</v>
      </c>
    </row>
    <row r="48" spans="1:20" ht="30" x14ac:dyDescent="0.25">
      <c r="A48" s="25" t="s">
        <v>53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96">
        <f t="shared" si="10"/>
        <v>0</v>
      </c>
    </row>
    <row r="49" spans="1:20" ht="30" x14ac:dyDescent="0.25">
      <c r="A49" s="25" t="s">
        <v>54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96">
        <f t="shared" si="10"/>
        <v>0</v>
      </c>
    </row>
    <row r="50" spans="1:20" ht="30" x14ac:dyDescent="0.25">
      <c r="A50" s="25" t="s">
        <v>55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96">
        <f t="shared" si="10"/>
        <v>0</v>
      </c>
    </row>
    <row r="51" spans="1:20" ht="30" x14ac:dyDescent="0.25">
      <c r="A51" s="25" t="s">
        <v>56</v>
      </c>
      <c r="B51" s="34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96">
        <f t="shared" si="10"/>
        <v>0</v>
      </c>
    </row>
    <row r="52" spans="1:20" ht="30" x14ac:dyDescent="0.25">
      <c r="A52" s="25" t="s">
        <v>57</v>
      </c>
      <c r="B52" s="34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96">
        <f t="shared" si="10"/>
        <v>0</v>
      </c>
    </row>
    <row r="53" spans="1:20" ht="15.75" thickBot="1" x14ac:dyDescent="0.3">
      <c r="A53" s="20" t="s">
        <v>58</v>
      </c>
      <c r="B53" s="34"/>
      <c r="C53" s="52">
        <f>+C54+C55+C56+C57+C58+C59+C60</f>
        <v>0</v>
      </c>
      <c r="D53" s="52">
        <f t="shared" ref="D53:P53" si="11">+D54+D55+D56+D57+D58+D59+D60</f>
        <v>0</v>
      </c>
      <c r="E53" s="52">
        <f t="shared" si="11"/>
        <v>0</v>
      </c>
      <c r="F53" s="52">
        <f t="shared" si="11"/>
        <v>0</v>
      </c>
      <c r="G53" s="52">
        <f t="shared" si="11"/>
        <v>0</v>
      </c>
      <c r="H53" s="52">
        <f t="shared" si="11"/>
        <v>0</v>
      </c>
      <c r="I53" s="52">
        <f t="shared" si="11"/>
        <v>0</v>
      </c>
      <c r="J53" s="52">
        <f t="shared" si="11"/>
        <v>0</v>
      </c>
      <c r="K53" s="52">
        <f t="shared" si="11"/>
        <v>0</v>
      </c>
      <c r="L53" s="52">
        <f t="shared" si="11"/>
        <v>0</v>
      </c>
      <c r="M53" s="52">
        <f t="shared" si="11"/>
        <v>0</v>
      </c>
      <c r="N53" s="52">
        <f t="shared" si="11"/>
        <v>0</v>
      </c>
      <c r="O53" s="52">
        <f t="shared" si="11"/>
        <v>0</v>
      </c>
      <c r="P53" s="52">
        <f t="shared" si="11"/>
        <v>0</v>
      </c>
      <c r="Q53" s="52">
        <f t="shared" ref="Q53" si="12">SUM(E53:E53)</f>
        <v>0</v>
      </c>
    </row>
    <row r="54" spans="1:20" ht="30" x14ac:dyDescent="0.25">
      <c r="A54" s="25" t="s">
        <v>59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6">
        <f t="shared" ref="Q54:Q60" si="13">SUM(E54:P54)</f>
        <v>0</v>
      </c>
    </row>
    <row r="55" spans="1:20" ht="30" x14ac:dyDescent="0.25">
      <c r="A55" s="25" t="s">
        <v>60</v>
      </c>
      <c r="B55" s="3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96">
        <f t="shared" si="13"/>
        <v>0</v>
      </c>
    </row>
    <row r="56" spans="1:20" ht="30" x14ac:dyDescent="0.25">
      <c r="A56" s="25" t="s">
        <v>61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96">
        <f t="shared" si="13"/>
        <v>0</v>
      </c>
    </row>
    <row r="57" spans="1:20" ht="30" x14ac:dyDescent="0.25">
      <c r="A57" s="44" t="s">
        <v>62</v>
      </c>
      <c r="B57" s="45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96">
        <f t="shared" si="13"/>
        <v>0</v>
      </c>
    </row>
    <row r="58" spans="1:20" ht="30" x14ac:dyDescent="0.25">
      <c r="A58" s="46" t="s">
        <v>63</v>
      </c>
      <c r="B58" s="4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96">
        <f t="shared" si="13"/>
        <v>0</v>
      </c>
    </row>
    <row r="59" spans="1:20" ht="30" x14ac:dyDescent="0.25">
      <c r="A59" s="25" t="s">
        <v>64</v>
      </c>
      <c r="B59" s="3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96">
        <f t="shared" si="13"/>
        <v>0</v>
      </c>
    </row>
    <row r="60" spans="1:20" ht="30.75" thickBot="1" x14ac:dyDescent="0.3">
      <c r="A60" s="25" t="s">
        <v>65</v>
      </c>
      <c r="B60" s="34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96">
        <f t="shared" si="13"/>
        <v>0</v>
      </c>
    </row>
    <row r="61" spans="1:20" ht="30.75" thickBot="1" x14ac:dyDescent="0.3">
      <c r="A61" s="20" t="s">
        <v>66</v>
      </c>
      <c r="B61" s="34"/>
      <c r="C61" s="22">
        <f>SUM(C62:C70)</f>
        <v>1551994</v>
      </c>
      <c r="D61" s="22">
        <f>SUM(D62:D70)</f>
        <v>1551994</v>
      </c>
      <c r="E61" s="22">
        <f t="shared" ref="E61:P61" si="14">SUM(E62:E70)</f>
        <v>0</v>
      </c>
      <c r="F61" s="22">
        <f t="shared" si="14"/>
        <v>0</v>
      </c>
      <c r="G61" s="22">
        <f t="shared" si="14"/>
        <v>0</v>
      </c>
      <c r="H61" s="22">
        <f t="shared" si="14"/>
        <v>0</v>
      </c>
      <c r="I61" s="22">
        <f t="shared" si="14"/>
        <v>0</v>
      </c>
      <c r="J61" s="22">
        <f t="shared" si="14"/>
        <v>0</v>
      </c>
      <c r="K61" s="22">
        <f t="shared" si="14"/>
        <v>0</v>
      </c>
      <c r="L61" s="22">
        <f t="shared" si="14"/>
        <v>0</v>
      </c>
      <c r="M61" s="22">
        <f t="shared" si="14"/>
        <v>0</v>
      </c>
      <c r="N61" s="22">
        <f t="shared" si="14"/>
        <v>0</v>
      </c>
      <c r="O61" s="22">
        <f t="shared" si="14"/>
        <v>0</v>
      </c>
      <c r="P61" s="22">
        <f t="shared" si="14"/>
        <v>0</v>
      </c>
      <c r="Q61" s="22">
        <f>SUM(Q62:Q70)</f>
        <v>0</v>
      </c>
      <c r="T61" s="24"/>
    </row>
    <row r="62" spans="1:20" x14ac:dyDescent="0.25">
      <c r="A62" s="25" t="s">
        <v>67</v>
      </c>
      <c r="B62" s="34"/>
      <c r="C62" s="35">
        <v>1213994</v>
      </c>
      <c r="D62" s="35">
        <v>1213994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96">
        <f t="shared" ref="Q62:Q70" si="15">SUM(E62:P62)</f>
        <v>0</v>
      </c>
    </row>
    <row r="63" spans="1:20" ht="30" x14ac:dyDescent="0.25">
      <c r="A63" s="25" t="s">
        <v>68</v>
      </c>
      <c r="B63" s="34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96">
        <f t="shared" si="15"/>
        <v>0</v>
      </c>
    </row>
    <row r="64" spans="1:20" ht="30" x14ac:dyDescent="0.25">
      <c r="A64" s="25" t="s">
        <v>69</v>
      </c>
      <c r="B64" s="34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96">
        <f t="shared" si="15"/>
        <v>0</v>
      </c>
    </row>
    <row r="65" spans="1:19" ht="30" x14ac:dyDescent="0.25">
      <c r="A65" s="25" t="s">
        <v>70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96">
        <f t="shared" si="15"/>
        <v>0</v>
      </c>
    </row>
    <row r="66" spans="1:19" ht="30" x14ac:dyDescent="0.25">
      <c r="A66" s="25" t="s">
        <v>71</v>
      </c>
      <c r="B66" s="34"/>
      <c r="C66" s="30">
        <v>338000</v>
      </c>
      <c r="D66" s="31">
        <v>338000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96">
        <f t="shared" si="15"/>
        <v>0</v>
      </c>
    </row>
    <row r="67" spans="1:19" ht="16.5" customHeight="1" x14ac:dyDescent="0.25">
      <c r="A67" s="25" t="s">
        <v>72</v>
      </c>
      <c r="B67" s="34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96">
        <f t="shared" si="15"/>
        <v>0</v>
      </c>
    </row>
    <row r="68" spans="1:19" ht="15.75" customHeight="1" x14ac:dyDescent="0.25">
      <c r="A68" s="25" t="s">
        <v>73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96">
        <f t="shared" si="15"/>
        <v>0</v>
      </c>
    </row>
    <row r="69" spans="1:19" ht="14.25" customHeight="1" x14ac:dyDescent="0.25">
      <c r="A69" s="25" t="s">
        <v>74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96">
        <f t="shared" si="15"/>
        <v>0</v>
      </c>
    </row>
    <row r="70" spans="1:19" ht="30" customHeight="1" thickBot="1" x14ac:dyDescent="0.3">
      <c r="A70" s="25" t="s">
        <v>75</v>
      </c>
      <c r="B70" s="34"/>
      <c r="C70" s="35"/>
      <c r="D70" s="48"/>
      <c r="E70" s="48"/>
      <c r="F70" s="48"/>
      <c r="G70" s="48"/>
      <c r="H70" s="48"/>
      <c r="I70" s="48"/>
      <c r="J70" s="31"/>
      <c r="K70" s="31"/>
      <c r="L70" s="31"/>
      <c r="M70" s="31"/>
      <c r="N70" s="31"/>
      <c r="O70" s="31"/>
      <c r="P70" s="31"/>
      <c r="Q70" s="96">
        <f t="shared" si="15"/>
        <v>0</v>
      </c>
    </row>
    <row r="71" spans="1:19" ht="15.75" thickBot="1" x14ac:dyDescent="0.3">
      <c r="A71" s="20" t="s">
        <v>76</v>
      </c>
      <c r="B71" s="34"/>
      <c r="C71" s="43">
        <f t="shared" ref="C71:Q71" si="16">SUM(C72:C75)</f>
        <v>0</v>
      </c>
      <c r="D71" s="43">
        <f t="shared" si="16"/>
        <v>0</v>
      </c>
      <c r="E71" s="43">
        <f t="shared" si="16"/>
        <v>0</v>
      </c>
      <c r="F71" s="43">
        <f t="shared" si="16"/>
        <v>0</v>
      </c>
      <c r="G71" s="43">
        <f t="shared" si="16"/>
        <v>0</v>
      </c>
      <c r="H71" s="43">
        <f t="shared" si="16"/>
        <v>0</v>
      </c>
      <c r="I71" s="43">
        <f t="shared" si="16"/>
        <v>0</v>
      </c>
      <c r="J71" s="43">
        <f t="shared" si="16"/>
        <v>0</v>
      </c>
      <c r="K71" s="43">
        <f t="shared" si="16"/>
        <v>0</v>
      </c>
      <c r="L71" s="43">
        <f t="shared" si="16"/>
        <v>0</v>
      </c>
      <c r="M71" s="43">
        <f t="shared" si="16"/>
        <v>0</v>
      </c>
      <c r="N71" s="43">
        <f t="shared" si="16"/>
        <v>0</v>
      </c>
      <c r="O71" s="43">
        <f t="shared" si="16"/>
        <v>0</v>
      </c>
      <c r="P71" s="43">
        <f t="shared" si="16"/>
        <v>0</v>
      </c>
      <c r="Q71" s="43">
        <f t="shared" si="16"/>
        <v>0</v>
      </c>
    </row>
    <row r="72" spans="1:19" x14ac:dyDescent="0.25">
      <c r="A72" s="25" t="s">
        <v>77</v>
      </c>
      <c r="B72" s="34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6">
        <f t="shared" ref="Q72:Q83" si="17">SUM(E72:P72)</f>
        <v>0</v>
      </c>
    </row>
    <row r="73" spans="1:19" x14ac:dyDescent="0.25">
      <c r="A73" s="25" t="s">
        <v>78</v>
      </c>
      <c r="B73" s="3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96">
        <f t="shared" si="17"/>
        <v>0</v>
      </c>
    </row>
    <row r="74" spans="1:19" x14ac:dyDescent="0.25">
      <c r="A74" s="53" t="s">
        <v>79</v>
      </c>
      <c r="B74" s="45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96">
        <f t="shared" si="17"/>
        <v>0</v>
      </c>
      <c r="S74" s="24"/>
    </row>
    <row r="75" spans="1:19" ht="45.75" thickBot="1" x14ac:dyDescent="0.3">
      <c r="A75" s="46" t="s">
        <v>80</v>
      </c>
      <c r="B75" s="47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96">
        <f t="shared" si="17"/>
        <v>0</v>
      </c>
    </row>
    <row r="76" spans="1:19" ht="36" customHeight="1" thickBot="1" x14ac:dyDescent="0.3">
      <c r="A76" s="20" t="s">
        <v>82</v>
      </c>
      <c r="B76" s="34"/>
      <c r="C76" s="43">
        <f t="shared" ref="C76:Q76" si="18">SUM(C77:C78)</f>
        <v>0</v>
      </c>
      <c r="D76" s="43">
        <f t="shared" si="18"/>
        <v>0</v>
      </c>
      <c r="E76" s="43">
        <f t="shared" si="18"/>
        <v>0</v>
      </c>
      <c r="F76" s="43">
        <f t="shared" si="18"/>
        <v>0</v>
      </c>
      <c r="G76" s="43">
        <f t="shared" si="18"/>
        <v>0</v>
      </c>
      <c r="H76" s="43">
        <f t="shared" si="18"/>
        <v>0</v>
      </c>
      <c r="I76" s="43">
        <f t="shared" si="18"/>
        <v>0</v>
      </c>
      <c r="J76" s="43">
        <f t="shared" si="18"/>
        <v>0</v>
      </c>
      <c r="K76" s="43">
        <f t="shared" si="18"/>
        <v>0</v>
      </c>
      <c r="L76" s="43">
        <f t="shared" si="18"/>
        <v>0</v>
      </c>
      <c r="M76" s="43">
        <f t="shared" si="18"/>
        <v>0</v>
      </c>
      <c r="N76" s="43">
        <f t="shared" si="18"/>
        <v>0</v>
      </c>
      <c r="O76" s="43">
        <f t="shared" si="18"/>
        <v>0</v>
      </c>
      <c r="P76" s="43">
        <f t="shared" si="18"/>
        <v>0</v>
      </c>
      <c r="Q76" s="43">
        <f t="shared" si="18"/>
        <v>0</v>
      </c>
    </row>
    <row r="77" spans="1:19" ht="18" customHeight="1" x14ac:dyDescent="0.25">
      <c r="A77" s="25" t="s">
        <v>83</v>
      </c>
      <c r="B77" s="3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96">
        <f t="shared" si="17"/>
        <v>0</v>
      </c>
    </row>
    <row r="78" spans="1:19" ht="30.75" thickBot="1" x14ac:dyDescent="0.3">
      <c r="A78" s="25" t="s">
        <v>84</v>
      </c>
      <c r="B78" s="34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96">
        <f t="shared" si="17"/>
        <v>0</v>
      </c>
    </row>
    <row r="79" spans="1:19" ht="15.75" thickBot="1" x14ac:dyDescent="0.3">
      <c r="A79" s="20" t="s">
        <v>85</v>
      </c>
      <c r="B79" s="34"/>
      <c r="C79" s="43">
        <f t="shared" ref="C79:I79" si="19">SUM(C80:C82)</f>
        <v>0</v>
      </c>
      <c r="D79" s="43">
        <f t="shared" si="19"/>
        <v>0</v>
      </c>
      <c r="E79" s="43">
        <f t="shared" si="19"/>
        <v>0</v>
      </c>
      <c r="F79" s="43">
        <f t="shared" si="19"/>
        <v>0</v>
      </c>
      <c r="G79" s="43">
        <f t="shared" si="19"/>
        <v>0</v>
      </c>
      <c r="H79" s="43">
        <f t="shared" si="19"/>
        <v>0</v>
      </c>
      <c r="I79" s="43">
        <f t="shared" si="19"/>
        <v>0</v>
      </c>
      <c r="J79" s="43">
        <f t="shared" ref="J79:Q79" si="20">+J83</f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0</v>
      </c>
      <c r="O79" s="43">
        <f t="shared" si="20"/>
        <v>0</v>
      </c>
      <c r="P79" s="43">
        <f t="shared" si="20"/>
        <v>0</v>
      </c>
      <c r="Q79" s="43">
        <f t="shared" si="20"/>
        <v>0</v>
      </c>
    </row>
    <row r="80" spans="1:19" x14ac:dyDescent="0.25">
      <c r="A80" s="32" t="s">
        <v>86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96">
        <f t="shared" si="17"/>
        <v>0</v>
      </c>
    </row>
    <row r="81" spans="1:20" x14ac:dyDescent="0.25">
      <c r="A81" s="32" t="s">
        <v>87</v>
      </c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96">
        <f t="shared" si="17"/>
        <v>0</v>
      </c>
      <c r="S81" s="24"/>
      <c r="T81" s="24"/>
    </row>
    <row r="82" spans="1:20" ht="30" x14ac:dyDescent="0.25">
      <c r="A82" s="25" t="s">
        <v>88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96">
        <f t="shared" si="17"/>
        <v>0</v>
      </c>
    </row>
    <row r="83" spans="1:20" ht="45.75" thickBot="1" x14ac:dyDescent="0.3">
      <c r="A83" s="25" t="s">
        <v>89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96">
        <f t="shared" si="17"/>
        <v>0</v>
      </c>
    </row>
    <row r="84" spans="1:20" s="51" customFormat="1" ht="15.75" thickBot="1" x14ac:dyDescent="0.3">
      <c r="A84" s="54" t="s">
        <v>90</v>
      </c>
      <c r="B84" s="55"/>
      <c r="C84" s="56">
        <f t="shared" ref="C84:G84" si="21">+C19+C25+C35+C45+C53+C61+C71+C76+C79</f>
        <v>84192871</v>
      </c>
      <c r="D84" s="56">
        <f t="shared" si="21"/>
        <v>84192870</v>
      </c>
      <c r="E84" s="56">
        <f t="shared" si="21"/>
        <v>3670744.2699999996</v>
      </c>
      <c r="F84" s="56">
        <f t="shared" si="21"/>
        <v>4599349.47</v>
      </c>
      <c r="G84" s="56">
        <f t="shared" si="21"/>
        <v>0</v>
      </c>
      <c r="H84" s="56">
        <f>+H19+H25+H35+H45+H53+H61+H71+H76+H79</f>
        <v>0</v>
      </c>
      <c r="I84" s="56">
        <f>+I19+I25+I35+I45+I53+I61+I71+I76+I79</f>
        <v>0</v>
      </c>
      <c r="J84" s="56">
        <f t="shared" ref="J84:Q84" si="22">+J19+J25+J35+J45+J53+J61+J71+J76+J79</f>
        <v>0</v>
      </c>
      <c r="K84" s="56">
        <f t="shared" si="22"/>
        <v>0</v>
      </c>
      <c r="L84" s="56">
        <f t="shared" si="22"/>
        <v>0</v>
      </c>
      <c r="M84" s="56">
        <f t="shared" si="22"/>
        <v>0</v>
      </c>
      <c r="N84" s="56">
        <f t="shared" si="22"/>
        <v>0</v>
      </c>
      <c r="O84" s="56">
        <f t="shared" si="22"/>
        <v>0</v>
      </c>
      <c r="P84" s="56">
        <f t="shared" si="22"/>
        <v>0</v>
      </c>
      <c r="Q84" s="56">
        <f t="shared" si="22"/>
        <v>8270093.7400000002</v>
      </c>
      <c r="S84" s="57"/>
    </row>
    <row r="85" spans="1:20" ht="12" customHeight="1" thickBot="1" x14ac:dyDescent="0.3">
      <c r="A85" s="58"/>
      <c r="B85" s="34"/>
      <c r="C85" s="59"/>
      <c r="D85" s="21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36"/>
    </row>
    <row r="86" spans="1:20" ht="16.5" customHeight="1" thickBot="1" x14ac:dyDescent="0.3">
      <c r="A86" s="61" t="s">
        <v>91</v>
      </c>
      <c r="B86" s="62"/>
      <c r="C86" s="63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98">
        <v>0</v>
      </c>
    </row>
    <row r="87" spans="1:20" ht="19.5" customHeight="1" x14ac:dyDescent="0.25">
      <c r="A87" s="20" t="s">
        <v>92</v>
      </c>
      <c r="B87" s="34"/>
      <c r="C87" s="26">
        <v>0</v>
      </c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96">
        <f t="shared" ref="Q87:Q92" si="23">SUM(E87:P87)</f>
        <v>0</v>
      </c>
    </row>
    <row r="88" spans="1:20" ht="30" x14ac:dyDescent="0.25">
      <c r="A88" s="25" t="s">
        <v>93</v>
      </c>
      <c r="B88" s="34"/>
      <c r="C88" s="30">
        <v>0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96">
        <f t="shared" si="23"/>
        <v>0</v>
      </c>
    </row>
    <row r="89" spans="1:20" ht="30.75" thickBot="1" x14ac:dyDescent="0.3">
      <c r="A89" s="25" t="s">
        <v>94</v>
      </c>
      <c r="B89" s="34"/>
      <c r="C89" s="68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96">
        <f t="shared" si="23"/>
        <v>0</v>
      </c>
      <c r="S89" s="24"/>
    </row>
    <row r="90" spans="1:20" ht="15.75" thickBot="1" x14ac:dyDescent="0.3">
      <c r="A90" s="20" t="s">
        <v>95</v>
      </c>
      <c r="C90" s="69">
        <v>0</v>
      </c>
      <c r="D90" s="64"/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96">
        <f t="shared" si="23"/>
        <v>0</v>
      </c>
    </row>
    <row r="91" spans="1:20" x14ac:dyDescent="0.25">
      <c r="A91" s="32" t="s">
        <v>96</v>
      </c>
      <c r="B91" s="34"/>
      <c r="C91" s="35">
        <v>0</v>
      </c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96">
        <f t="shared" si="23"/>
        <v>0</v>
      </c>
    </row>
    <row r="92" spans="1:20" x14ac:dyDescent="0.25">
      <c r="A92" s="32" t="s">
        <v>97</v>
      </c>
      <c r="C92" s="70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96">
        <f t="shared" si="23"/>
        <v>0</v>
      </c>
    </row>
    <row r="93" spans="1:20" ht="8.25" customHeight="1" x14ac:dyDescent="0.25">
      <c r="A93" s="32"/>
      <c r="C93" s="71">
        <v>0</v>
      </c>
      <c r="D93" s="72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36"/>
    </row>
    <row r="94" spans="1:20" ht="9.75" customHeight="1" thickBot="1" x14ac:dyDescent="0.3">
      <c r="A94" s="32"/>
      <c r="C94" s="73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36"/>
    </row>
    <row r="95" spans="1:20" ht="15.75" thickBot="1" x14ac:dyDescent="0.3">
      <c r="A95" s="74" t="s">
        <v>98</v>
      </c>
      <c r="C95" s="75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99">
        <v>0</v>
      </c>
    </row>
    <row r="96" spans="1:20" ht="30.75" thickBot="1" x14ac:dyDescent="0.3">
      <c r="A96" s="25" t="s">
        <v>99</v>
      </c>
      <c r="B96" s="34"/>
      <c r="C96" s="76">
        <v>0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>
        <v>0</v>
      </c>
      <c r="S96" s="24"/>
    </row>
    <row r="97" spans="1:19" ht="15.75" thickTop="1" x14ac:dyDescent="0.25">
      <c r="A97" s="54" t="s">
        <v>100</v>
      </c>
      <c r="B97" s="55"/>
      <c r="C97" s="77">
        <v>0</v>
      </c>
      <c r="D97" s="77"/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/>
      <c r="K97" s="77"/>
      <c r="L97" s="77"/>
      <c r="M97" s="77"/>
      <c r="N97" s="77"/>
      <c r="O97" s="77"/>
      <c r="P97" s="77"/>
      <c r="Q97" s="77">
        <v>0</v>
      </c>
      <c r="S97" s="24"/>
    </row>
    <row r="98" spans="1:19" x14ac:dyDescent="0.25">
      <c r="A98" s="78"/>
      <c r="B98" s="45"/>
      <c r="C98" s="79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>
        <f t="shared" ref="Q98" si="24">SUM(E98:P98)</f>
        <v>0</v>
      </c>
      <c r="S98" s="24"/>
    </row>
    <row r="99" spans="1:19" ht="21" customHeight="1" thickBot="1" x14ac:dyDescent="0.3">
      <c r="A99" s="82" t="s">
        <v>101</v>
      </c>
      <c r="B99" s="83"/>
      <c r="C99" s="84">
        <f>+C84+C97-1</f>
        <v>84192870</v>
      </c>
      <c r="D99" s="84">
        <f>+D84+D97</f>
        <v>84192870</v>
      </c>
      <c r="E99" s="84">
        <f t="shared" ref="E99:Q99" si="25">+E84+E97</f>
        <v>3670744.2699999996</v>
      </c>
      <c r="F99" s="84">
        <f t="shared" si="25"/>
        <v>4599349.47</v>
      </c>
      <c r="G99" s="84">
        <f t="shared" si="25"/>
        <v>0</v>
      </c>
      <c r="H99" s="84">
        <f t="shared" si="25"/>
        <v>0</v>
      </c>
      <c r="I99" s="84">
        <f t="shared" si="25"/>
        <v>0</v>
      </c>
      <c r="J99" s="84">
        <f t="shared" si="25"/>
        <v>0</v>
      </c>
      <c r="K99" s="84">
        <f t="shared" si="25"/>
        <v>0</v>
      </c>
      <c r="L99" s="84">
        <f t="shared" si="25"/>
        <v>0</v>
      </c>
      <c r="M99" s="84">
        <f t="shared" si="25"/>
        <v>0</v>
      </c>
      <c r="N99" s="84">
        <f t="shared" si="25"/>
        <v>0</v>
      </c>
      <c r="O99" s="84">
        <f t="shared" si="25"/>
        <v>0</v>
      </c>
      <c r="P99" s="84">
        <f t="shared" si="25"/>
        <v>0</v>
      </c>
      <c r="Q99" s="84">
        <f t="shared" si="25"/>
        <v>8270093.7400000002</v>
      </c>
      <c r="S99" s="24"/>
    </row>
    <row r="100" spans="1:19" ht="15.75" thickTop="1" x14ac:dyDescent="0.25">
      <c r="A100" s="51" t="s">
        <v>102</v>
      </c>
      <c r="Q100" s="24"/>
    </row>
    <row r="101" spans="1:19" x14ac:dyDescent="0.25">
      <c r="A101" s="2" t="s">
        <v>103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Q101" s="14"/>
    </row>
    <row r="102" spans="1:19" x14ac:dyDescent="0.25">
      <c r="A102" s="2" t="s">
        <v>104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14"/>
      <c r="O102" s="24"/>
      <c r="Q102" s="24"/>
    </row>
    <row r="103" spans="1:19" x14ac:dyDescent="0.25">
      <c r="A103" s="2" t="s">
        <v>105</v>
      </c>
    </row>
    <row r="104" spans="1:19" x14ac:dyDescent="0.25">
      <c r="A104" s="2" t="s">
        <v>106</v>
      </c>
    </row>
    <row r="105" spans="1:19" x14ac:dyDescent="0.25">
      <c r="A105" s="2" t="s">
        <v>107</v>
      </c>
    </row>
    <row r="106" spans="1:19" x14ac:dyDescent="0.25">
      <c r="A106" s="2" t="s">
        <v>108</v>
      </c>
    </row>
    <row r="107" spans="1:19" x14ac:dyDescent="0.25">
      <c r="A107" s="2"/>
    </row>
    <row r="108" spans="1:19" x14ac:dyDescent="0.25">
      <c r="A108" s="2"/>
    </row>
    <row r="109" spans="1:19" x14ac:dyDescent="0.25">
      <c r="D109" s="85" t="s">
        <v>109</v>
      </c>
      <c r="J109" s="85" t="s">
        <v>110</v>
      </c>
      <c r="K109" s="85"/>
      <c r="L109" s="85"/>
      <c r="N109" s="85"/>
      <c r="O109" s="85"/>
      <c r="P109" s="85"/>
      <c r="Q109" s="85"/>
    </row>
    <row r="110" spans="1:19" x14ac:dyDescent="0.25">
      <c r="D110" s="85"/>
      <c r="J110" s="85"/>
      <c r="K110" s="85"/>
      <c r="L110" s="85"/>
      <c r="N110" s="85"/>
      <c r="O110" s="85"/>
      <c r="P110" s="85"/>
      <c r="Q110" s="85"/>
    </row>
    <row r="111" spans="1:19" x14ac:dyDescent="0.25">
      <c r="D111" s="85"/>
      <c r="J111" s="85"/>
      <c r="K111" s="85"/>
      <c r="L111" s="85"/>
      <c r="N111" s="85"/>
      <c r="O111" s="85"/>
      <c r="P111" s="85"/>
      <c r="Q111" s="85"/>
    </row>
    <row r="112" spans="1:19" x14ac:dyDescent="0.25">
      <c r="D112" s="85" t="s">
        <v>111</v>
      </c>
      <c r="J112" s="85" t="s">
        <v>112</v>
      </c>
      <c r="K112" s="85"/>
      <c r="L112" s="85"/>
      <c r="N112" s="85"/>
      <c r="O112" s="85"/>
      <c r="P112" s="85"/>
      <c r="Q112" s="85"/>
    </row>
    <row r="113" spans="4:18" x14ac:dyDescent="0.25">
      <c r="D113" s="86" t="s">
        <v>124</v>
      </c>
      <c r="F113" s="85"/>
      <c r="H113" s="87"/>
      <c r="J113" s="86" t="s">
        <v>123</v>
      </c>
      <c r="K113" s="86"/>
      <c r="L113" s="86"/>
      <c r="N113" s="86"/>
      <c r="O113" s="86"/>
      <c r="P113" s="86"/>
      <c r="Q113" s="85"/>
    </row>
    <row r="114" spans="4:18" x14ac:dyDescent="0.25">
      <c r="D114" s="85" t="s">
        <v>122</v>
      </c>
      <c r="F114" s="85"/>
      <c r="G114" s="85" t="s">
        <v>116</v>
      </c>
      <c r="H114" s="87"/>
      <c r="J114" s="85" t="s">
        <v>117</v>
      </c>
      <c r="K114" s="85"/>
      <c r="L114" s="85"/>
      <c r="N114" s="85"/>
      <c r="O114" s="85"/>
      <c r="P114" s="85"/>
      <c r="Q114" s="85"/>
    </row>
    <row r="115" spans="4:18" ht="27.75" customHeight="1" x14ac:dyDescent="0.25">
      <c r="D115" s="85" t="s">
        <v>118</v>
      </c>
      <c r="F115" s="85"/>
      <c r="G115" s="85"/>
      <c r="H115" s="87"/>
      <c r="J115" s="85"/>
      <c r="K115" s="85"/>
      <c r="L115" s="85"/>
      <c r="N115" s="85"/>
      <c r="O115" s="85"/>
      <c r="P115" s="85"/>
      <c r="Q115" s="85"/>
      <c r="R115" s="85"/>
    </row>
    <row r="116" spans="4:18" x14ac:dyDescent="0.25">
      <c r="F116" s="85" t="s">
        <v>119</v>
      </c>
      <c r="G116" s="85"/>
      <c r="H116" s="87"/>
      <c r="J116" s="85"/>
      <c r="K116" s="85"/>
      <c r="L116" s="85"/>
      <c r="N116" s="85"/>
      <c r="O116" s="85"/>
      <c r="P116" s="85"/>
    </row>
    <row r="117" spans="4:18" x14ac:dyDescent="0.25">
      <c r="F117" s="85"/>
      <c r="G117" s="86" t="s">
        <v>120</v>
      </c>
      <c r="H117" s="87"/>
      <c r="J117" s="85"/>
      <c r="K117" s="85"/>
      <c r="L117" s="85"/>
      <c r="N117" s="85"/>
      <c r="O117" s="85"/>
      <c r="P117" s="85"/>
    </row>
    <row r="118" spans="4:18" x14ac:dyDescent="0.25">
      <c r="F118" s="85"/>
      <c r="G118" s="85" t="s">
        <v>121</v>
      </c>
      <c r="H118" s="87"/>
      <c r="J118" s="85"/>
      <c r="K118" s="85"/>
      <c r="L118" s="85"/>
      <c r="M118" s="85"/>
      <c r="N118" s="85"/>
      <c r="O118" s="85"/>
      <c r="P118" s="85"/>
    </row>
    <row r="119" spans="4:18" x14ac:dyDescent="0.25"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4:18" x14ac:dyDescent="0.25"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</sheetData>
  <mergeCells count="5">
    <mergeCell ref="A11:R11"/>
    <mergeCell ref="A12:Q12"/>
    <mergeCell ref="A13:Q13"/>
    <mergeCell ref="A14:Q14"/>
    <mergeCell ref="E15:Q15"/>
  </mergeCells>
  <printOptions horizontalCentered="1"/>
  <pageMargins left="0.25" right="0.25" top="0.75" bottom="0.75" header="0.3" footer="0.3"/>
  <pageSetup scale="49" fitToHeight="0" orientation="landscape" r:id="rId1"/>
  <headerFooter>
    <oddFooter>Página &amp;P</oddFooter>
  </headerFooter>
  <rowBreaks count="2" manualBreakCount="2">
    <brk id="48" max="16" man="1"/>
    <brk id="7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zoomScale="80" zoomScaleNormal="80" zoomScaleSheetLayoutView="77" workbookViewId="0">
      <selection activeCell="C47" sqref="C4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101" t="s">
        <v>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3"/>
      <c r="S13" s="2"/>
    </row>
    <row r="14" spans="1:19" ht="15.75" customHeight="1" x14ac:dyDescent="0.2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4"/>
      <c r="S14" s="2"/>
    </row>
    <row r="15" spans="1:19" ht="15.75" thickBot="1" x14ac:dyDescent="0.3">
      <c r="A15" s="108" t="s">
        <v>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S15" s="2"/>
    </row>
    <row r="16" spans="1:19" ht="15" customHeight="1" thickBot="1" x14ac:dyDescent="0.3">
      <c r="A16" s="5"/>
      <c r="B16" s="5"/>
      <c r="C16" s="5"/>
      <c r="D16" s="5"/>
      <c r="E16" s="104" t="s">
        <v>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Ejecución 2026 </vt:lpstr>
      <vt:lpstr>Plantilla Ejecución  </vt:lpstr>
      <vt:lpstr>'Plantilla Ejecución  '!Área_de_impresión</vt:lpstr>
      <vt:lpstr>'Plantilla Ejecución 2026 '!Área_de_impresión</vt:lpstr>
      <vt:lpstr>'Plantilla Ejecución  '!Títulos_a_imprimir</vt:lpstr>
      <vt:lpstr>'Plantilla Ejecución 2026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Cruz Agramonte</cp:lastModifiedBy>
  <cp:lastPrinted>2026-01-07T18:29:11Z</cp:lastPrinted>
  <dcterms:created xsi:type="dcterms:W3CDTF">2025-05-13T13:06:16Z</dcterms:created>
  <dcterms:modified xsi:type="dcterms:W3CDTF">2026-03-09T21:45:28Z</dcterms:modified>
</cp:coreProperties>
</file>