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manuel\Downloads\Luis Descargas\"/>
    </mc:Choice>
  </mc:AlternateContent>
  <bookViews>
    <workbookView xWindow="0" yWindow="0" windowWidth="15345" windowHeight="46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 l="1"/>
  <c r="E38" i="1"/>
  <c r="E37" i="1"/>
  <c r="E36" i="1"/>
  <c r="E40" i="1" s="1"/>
  <c r="D35" i="1"/>
  <c r="D34" i="1"/>
  <c r="D40" i="1" s="1"/>
</calcChain>
</file>

<file path=xl/sharedStrings.xml><?xml version="1.0" encoding="utf-8"?>
<sst xmlns="http://schemas.openxmlformats.org/spreadsheetml/2006/main" count="58" uniqueCount="44">
  <si>
    <t>Cta. 240-006802-4</t>
  </si>
  <si>
    <t>Fecha</t>
  </si>
  <si>
    <t>Cheque</t>
  </si>
  <si>
    <t>CONCEPTO</t>
  </si>
  <si>
    <t>DEBITO</t>
  </si>
  <si>
    <t>CREDITO</t>
  </si>
  <si>
    <t>SALDO</t>
  </si>
  <si>
    <t>No.</t>
  </si>
  <si>
    <t>Balance inicial al 01 de marzo  2018</t>
  </si>
  <si>
    <t>NULO</t>
  </si>
  <si>
    <t>MARCOS CESAR JUSTO MAURICIO, Analista de proyecto Depto. de Recursos Naturales de la Institucion , para cubrir apoyo logístico para la compra de materiales de práctica para ser usado en el curso “AgriculturaOrgánica”,  dirigido a productores de Pitahaya en Cumayasa, La Romana, a realizarse los días 08 y 09 de marzo del 2018</t>
  </si>
  <si>
    <t>DEPOSITO</t>
  </si>
  <si>
    <t>Cancelación certificado financiero No. 960-0331263 del Banco de Reservas</t>
  </si>
  <si>
    <t>TRANSF. 0007</t>
  </si>
  <si>
    <r>
      <t xml:space="preserve">RD$53,944.00 (US$1,100.00 a una tasa de RD$49.04) a nombre de </t>
    </r>
    <r>
      <rPr>
        <b/>
        <sz val="9"/>
        <color rgb="FFFF0000"/>
        <rFont val="Arial"/>
        <family val="2"/>
      </rPr>
      <t>JOSE MIGUEL GARCIA PEÑA,</t>
    </r>
    <r>
      <rPr>
        <b/>
        <sz val="9"/>
        <color indexed="64"/>
        <rFont val="Arial"/>
        <family val="2"/>
      </rPr>
      <t xml:space="preserve"> 45vo. desembolso para cubrir manutención como aporte de CONIAF en estadía estudios de Doctorado en “Biología” en la Universidad de Puerto Rico, Río Piedra, según contrato 035-2014</t>
    </r>
  </si>
  <si>
    <t>TRANSF. 0008</t>
  </si>
  <si>
    <r>
      <t xml:space="preserve">RD$63,752.00 (U$1,300.00 a una tasa de RD$49.04) a  favor de </t>
    </r>
    <r>
      <rPr>
        <b/>
        <sz val="9"/>
        <color rgb="FFFF0000"/>
        <rFont val="Arial"/>
        <family val="2"/>
      </rPr>
      <t>PAULA VIRGINIA PEREZ PEREZ</t>
    </r>
    <r>
      <rPr>
        <b/>
        <sz val="9"/>
        <color indexed="64"/>
        <rFont val="Arial"/>
        <family val="2"/>
      </rPr>
      <t>. 46vo. desembolso como aporte del CONIAF para cubrir manutención en el Programa de Doctorado en Empaque, Universidad de Michigan State, EE.UU, según contrato 029-2014</t>
    </r>
  </si>
  <si>
    <t>TRANSF. 0009</t>
  </si>
  <si>
    <r>
      <t xml:space="preserve">RD$19,616.00 (US$400.00 a una tasa de RD$49.04) a nombre de </t>
    </r>
    <r>
      <rPr>
        <b/>
        <sz val="9"/>
        <color rgb="FFFF0000"/>
        <rFont val="Arial"/>
        <family val="2"/>
      </rPr>
      <t>JENNY ROSA ELVIRA RODRIGUEZ JIMENEZ</t>
    </r>
    <r>
      <rPr>
        <b/>
        <sz val="9"/>
        <color indexed="64"/>
        <rFont val="Arial"/>
        <family val="2"/>
      </rPr>
      <t>. 46vo. desembolso para cubrir manutención como aporte de CONIAF por estadia en estudios de Doctorado en “Ciencias con Acentuación en Alimentos” en la Universidad Autónoma de Nuevo León, México, según contrato 031-2014</t>
    </r>
  </si>
  <si>
    <r>
      <t>COLECTOR DE IMPUESTOS INTERNOS, Pago retenciones por servicios profesionales, otros servicios a proveedores del estado y otras retenciones, correspondiente al mes de febrero/19</t>
    </r>
    <r>
      <rPr>
        <sz val="11"/>
        <color theme="1"/>
        <rFont val="Calibri"/>
        <family val="2"/>
        <scheme val="minor"/>
      </rPr>
      <t/>
    </r>
  </si>
  <si>
    <t>JOSE BIENVENIDO CARVAJAL MEDINA, Analista del Depto. Producción Animal, Avance 50% para cubrir apoyo logistico para el pago gastos de desayuno, almuerzo, refrigerio, combustible y material de práctica, en el curso de “Producción y Manejo sostenible de Ovinos y Caprinos”, a realizarse en el Buen Hombre, Provincia Montecristi, en fecha del 9 de marzo al 7 de abril 2018</t>
  </si>
  <si>
    <t>ENEDINA VILLANUEVA MONTERO. Pago por trabajos realizado de conserjería en la institución, por cubrir vacaciones de la Sra. Monica Rosario Montero conserje de esta institución, en fecha del 05 de febrero al 12 de marzo 2018, venticinco días (25) laborables</t>
  </si>
  <si>
    <t>Cancelación de certifcado fianciero #960-031-314-0311304</t>
  </si>
  <si>
    <t>Apertura certificado fianciero</t>
  </si>
  <si>
    <t>Sobrante del CK #14904 d/f 28/02/18 a favor EYMI YUDESKY DE JESUS ABREU, Analista del Departamento Capacitación y Difusión de Tecnologías,  para cubrir apoyo logístico en la coordinación, materiales, prácticas, combustibles y transporte para treinta (30) personas, en el curso “Desarrollo sostenible para producción de Café”, a realizarse del 5 al 10 de marzo del 2018, en los Municipios Bohechio, Los Fríos, El Cercado, Mata de Farfan, Mata Yaya y Hondo Valle, San Juan de la Maguana</t>
  </si>
  <si>
    <t>EYMI YUDESKY DE JESUS ABREU,cédula No.026-0125476-2, Analista del Departamento Capacitación y Difusión de Tecnologías,  para cubrir apoyo logístico en la coordinación, materiales, prácticas, combustibles y transporte para treinta (35) personas, en el curso “Desarrollo sostenible para producción de Café”, a realizarse del 19 al 23 de marzo del 2018, en manabao jarabacoa prov. La Vega</t>
  </si>
  <si>
    <t>EYMI YUDESKY DE JESUS ABREU, Analista del Departamento de Capacitación y Difusión de Tecnologías de la institución, como apoyo logístico para la preparación de alimentos para 35 personas (almuerzo, dsayuno, refrigerios y cena) en el curso “Desarrollo sostenible para Producción de Café”, a realizarse en fecha del 19 al 23 de marzo 2018, en Manabao jarabacoa prov. la vega</t>
  </si>
  <si>
    <t xml:space="preserve">NICLA MARIEL VALERA CASTILLO, Reposición de fondo de caja chica, del comprobante del #7318 al #7366 d/f 01/02/17, al 12/03/18 según relación de gastos y facturas anexas.
</t>
  </si>
  <si>
    <r>
      <t>COLECTOR DE IMPUESTOS INTERNOS, Pago retenciones por servicios profesionales, otros servicios a proveedores del estado y otras retenciones, correspondiente al mes de marzoo/19</t>
    </r>
    <r>
      <rPr>
        <sz val="11"/>
        <color theme="1"/>
        <rFont val="Calibri"/>
        <family val="2"/>
        <scheme val="minor"/>
      </rPr>
      <t/>
    </r>
  </si>
  <si>
    <t>EYMI YUDESKY DE JESUS ABREU, Analista del Departamento de Capacitación y Difusión de Tecnologías de la institución, como apoyo logístico para pago diferencia para  la preparación de alimentos adiconales a participantes (almuerzo, dsayuno, refrigerios y cena) en el curso “Desarrollo sostenible para Producción de Café”, a realizarse en fecha del 05 al 10 de marzo en san juan de la maguana</t>
  </si>
  <si>
    <t>JOSE BIENVENIDO CARVAJAL MEDINA, Analista del Depto. Producción Animal, Avance 50% restante para cubrir apoyo logistico para el pago gastos de desayuno, almuerzo, refrigerio en el curso de “Producción y Manejo sostenible de Ovinos y Caprinos”, a realizarse en el Buen Hombre, Provincia Montecristi, en fecha del 9 de marzo al 7 de abril 2018</t>
  </si>
  <si>
    <t>Sobrante del CK #14913 d/f 28/02/18 a favor EYMI YUDESKY DE JESUS ABREU, Analista del Departamento Capacitación y Difusión de Tecnologías,  para cubrir apoyo logístico en la coordinación, materiales, prácticas, combustibles y transporte para treinta (35) personas, en el curso “Desarrollo sostenible para producción de Café”, a realizarse del 19 al 23 de marzo del 2018, en manabao jarabacoa prov. La Vega</t>
  </si>
  <si>
    <t>Sobrante del CK #14914 d/f 28/02/18 a favor EYMI YUDESKY DE JESUS ABREU, Analista del Departamento de Capacitación y Difusión de Tecnologías de la institución, como apoyo logístico para la preparación de alimentos para 35 personas (almuerzo, dsayuno, refrigerios y cena) en el curso “Desarrollo sostenible para Producción de Café”, a realizarse en fecha del 19 al 23 de marzo 2018, en Manabao Jarabacoa Prov. La Vega</t>
  </si>
  <si>
    <t>Pago cuota seguro médico Getrudis Rodriguez, Correspondiente al mes de marzo 2018.</t>
  </si>
  <si>
    <t>Intereses ganadas sobre certificados financieros</t>
  </si>
  <si>
    <t>Cargos bancarios</t>
  </si>
  <si>
    <t>Depositos</t>
  </si>
  <si>
    <t>Cancelacion de certificado</t>
  </si>
  <si>
    <t>Cheques emitidos</t>
  </si>
  <si>
    <t>Transferencia de estudiantes</t>
  </si>
  <si>
    <t>TOTAL</t>
  </si>
  <si>
    <t>TOTAL PAGADO CON LIBRAMIENTO</t>
  </si>
  <si>
    <t>TOTAL DE EGRESOS MES DE MARZO</t>
  </si>
  <si>
    <t>EGRESOS MARZO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</si>
</sst>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_-* #,##0.00\ _p_t_a_-;\-* #,##0.00\ _p_t_a_-;_-* &quot;-&quot;??\ _p_t_a_-;_-@_-"/>
    <numFmt numFmtId="166" formatCode="_(* #,##0.00_);_(* \(#,##0.00\);_(* &quot;-&quot;??_);_(@_)"/>
  </numFmts>
  <fonts count="11">
    <font>
      <sz val="11"/>
      <color theme="1"/>
      <name val="Calibri"/>
      <family val="2"/>
      <scheme val="minor"/>
    </font>
    <font>
      <sz val="11"/>
      <color theme="1"/>
      <name val="Calibri"/>
      <family val="2"/>
      <scheme val="minor"/>
    </font>
    <font>
      <b/>
      <sz val="11"/>
      <color theme="1"/>
      <name val="Calibri"/>
      <family val="2"/>
      <scheme val="minor"/>
    </font>
    <font>
      <b/>
      <sz val="9"/>
      <color indexed="64"/>
      <name val="Arial"/>
      <family val="2"/>
    </font>
    <font>
      <b/>
      <sz val="12"/>
      <color indexed="64"/>
      <name val="Arial"/>
      <family val="2"/>
    </font>
    <font>
      <b/>
      <sz val="9"/>
      <color theme="1"/>
      <name val="Arial"/>
      <family val="2"/>
    </font>
    <font>
      <b/>
      <sz val="9"/>
      <name val="Arial"/>
      <family val="2"/>
    </font>
    <font>
      <b/>
      <sz val="9"/>
      <color rgb="FFFF0000"/>
      <name val="Arial"/>
      <family val="2"/>
    </font>
    <font>
      <b/>
      <sz val="10"/>
      <color indexed="64"/>
      <name val="Arial"/>
      <family val="2"/>
    </font>
    <font>
      <b/>
      <sz val="9"/>
      <color rgb="FF000000"/>
      <name val="Arial"/>
      <family val="2"/>
    </font>
    <font>
      <b/>
      <sz val="11"/>
      <color rgb="FF184A1C"/>
      <name val="Lato-Regular"/>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14" fontId="3" fillId="0" borderId="1" xfId="0" applyNumberFormat="1" applyFont="1" applyFill="1" applyBorder="1"/>
    <xf numFmtId="0" fontId="4" fillId="2" borderId="0" xfId="0" applyFont="1" applyFill="1" applyBorder="1" applyAlignment="1">
      <alignment wrapText="1"/>
    </xf>
    <xf numFmtId="165" fontId="3" fillId="2" borderId="0" xfId="0" applyNumberFormat="1" applyFont="1" applyFill="1" applyBorder="1"/>
    <xf numFmtId="164" fontId="5" fillId="2" borderId="0" xfId="1" applyFont="1" applyFill="1" applyBorder="1" applyAlignment="1">
      <alignment horizontal="center"/>
    </xf>
    <xf numFmtId="164" fontId="3" fillId="0" borderId="0" xfId="1" applyFont="1" applyBorder="1" applyAlignment="1">
      <alignment horizontal="center"/>
    </xf>
    <xf numFmtId="14" fontId="6" fillId="3" borderId="2" xfId="0" applyNumberFormat="1" applyFont="1" applyFill="1" applyBorder="1" applyAlignment="1">
      <alignment horizontal="center"/>
    </xf>
    <xf numFmtId="0" fontId="6" fillId="3" borderId="3" xfId="0" applyFont="1" applyFill="1" applyBorder="1" applyAlignment="1">
      <alignment horizontal="center"/>
    </xf>
    <xf numFmtId="4" fontId="6" fillId="3" borderId="3" xfId="0" applyNumberFormat="1" applyFont="1" applyFill="1" applyBorder="1" applyAlignment="1">
      <alignment horizontal="center"/>
    </xf>
    <xf numFmtId="164" fontId="6" fillId="3" borderId="3" xfId="1" applyFont="1" applyFill="1" applyBorder="1" applyAlignment="1">
      <alignment horizontal="center"/>
    </xf>
    <xf numFmtId="166" fontId="6" fillId="3" borderId="3" xfId="1" applyNumberFormat="1" applyFont="1" applyFill="1" applyBorder="1" applyAlignment="1">
      <alignment horizontal="center"/>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xf>
    <xf numFmtId="4" fontId="6" fillId="3" borderId="4" xfId="0" applyNumberFormat="1" applyFont="1" applyFill="1" applyBorder="1" applyAlignment="1">
      <alignment horizontal="center" vertical="top"/>
    </xf>
    <xf numFmtId="164" fontId="6" fillId="3" borderId="4" xfId="1" applyFont="1" applyFill="1" applyBorder="1" applyAlignment="1">
      <alignment horizontal="center"/>
    </xf>
    <xf numFmtId="166" fontId="6" fillId="3" borderId="4" xfId="0" applyNumberFormat="1" applyFont="1" applyFill="1" applyBorder="1"/>
    <xf numFmtId="14" fontId="3" fillId="0" borderId="3" xfId="0" applyNumberFormat="1" applyFont="1" applyFill="1" applyBorder="1"/>
    <xf numFmtId="0" fontId="6" fillId="2" borderId="3" xfId="0" applyFont="1" applyFill="1" applyBorder="1" applyAlignment="1"/>
    <xf numFmtId="0" fontId="6" fillId="0" borderId="3" xfId="0" applyFont="1" applyFill="1" applyBorder="1" applyAlignment="1">
      <alignment wrapText="1"/>
    </xf>
    <xf numFmtId="0" fontId="3" fillId="2" borderId="2" xfId="0" applyFont="1" applyFill="1" applyBorder="1"/>
    <xf numFmtId="164" fontId="6" fillId="2" borderId="3" xfId="1" applyFont="1" applyFill="1" applyBorder="1" applyAlignment="1">
      <alignment horizontal="center"/>
    </xf>
    <xf numFmtId="164" fontId="3" fillId="0" borderId="3" xfId="1" applyFont="1" applyFill="1" applyBorder="1" applyAlignment="1">
      <alignment horizontal="center"/>
    </xf>
    <xf numFmtId="0" fontId="6" fillId="2" borderId="3" xfId="0" applyFont="1" applyFill="1" applyBorder="1" applyAlignment="1">
      <alignment horizontal="right" wrapText="1"/>
    </xf>
    <xf numFmtId="0" fontId="3" fillId="0" borderId="3" xfId="0" applyFont="1" applyBorder="1" applyAlignment="1">
      <alignment wrapText="1"/>
    </xf>
    <xf numFmtId="164" fontId="7" fillId="2" borderId="3" xfId="1" applyFont="1" applyFill="1" applyBorder="1" applyAlignment="1">
      <alignment horizontal="center"/>
    </xf>
    <xf numFmtId="0" fontId="3" fillId="2" borderId="3" xfId="0" applyFont="1" applyFill="1" applyBorder="1" applyAlignment="1">
      <alignment wrapText="1"/>
    </xf>
    <xf numFmtId="164" fontId="3" fillId="2" borderId="3" xfId="1" applyFont="1" applyFill="1" applyBorder="1"/>
    <xf numFmtId="14" fontId="3" fillId="0" borderId="4" xfId="0" applyNumberFormat="1" applyFont="1" applyFill="1" applyBorder="1"/>
    <xf numFmtId="164" fontId="3" fillId="0" borderId="3" xfId="1" applyFont="1" applyFill="1" applyBorder="1"/>
    <xf numFmtId="165" fontId="3" fillId="0" borderId="3" xfId="0" applyNumberFormat="1" applyFont="1" applyBorder="1"/>
    <xf numFmtId="165" fontId="5" fillId="0" borderId="3" xfId="1" applyNumberFormat="1" applyFont="1" applyBorder="1" applyAlignment="1">
      <alignment horizontal="center"/>
    </xf>
    <xf numFmtId="0" fontId="3" fillId="2" borderId="0" xfId="0" applyFont="1" applyFill="1" applyAlignment="1">
      <alignment wrapText="1"/>
    </xf>
    <xf numFmtId="165" fontId="6" fillId="0" borderId="3" xfId="1" applyNumberFormat="1" applyFont="1" applyBorder="1" applyAlignment="1">
      <alignment horizontal="center"/>
    </xf>
    <xf numFmtId="0" fontId="3" fillId="0" borderId="3" xfId="0" applyFont="1" applyBorder="1" applyAlignment="1">
      <alignment horizontal="justify"/>
    </xf>
    <xf numFmtId="165" fontId="7" fillId="0" borderId="3" xfId="1" applyNumberFormat="1" applyFont="1" applyBorder="1" applyAlignment="1">
      <alignment horizontal="center"/>
    </xf>
    <xf numFmtId="0" fontId="3" fillId="0" borderId="0" xfId="0" applyFont="1" applyAlignment="1">
      <alignment wrapText="1"/>
    </xf>
    <xf numFmtId="14" fontId="3" fillId="0" borderId="3" xfId="0" applyNumberFormat="1" applyFont="1" applyBorder="1"/>
    <xf numFmtId="49" fontId="5" fillId="2" borderId="3" xfId="0" applyNumberFormat="1" applyFont="1" applyFill="1" applyBorder="1" applyAlignment="1">
      <alignment horizontal="right"/>
    </xf>
    <xf numFmtId="0" fontId="6" fillId="2" borderId="3" xfId="0" applyFont="1" applyFill="1" applyBorder="1" applyAlignment="1">
      <alignment wrapText="1"/>
    </xf>
    <xf numFmtId="165" fontId="3" fillId="0" borderId="3" xfId="0" applyNumberFormat="1" applyFont="1" applyFill="1" applyBorder="1"/>
    <xf numFmtId="165" fontId="3" fillId="0" borderId="3" xfId="1" applyNumberFormat="1" applyFont="1" applyFill="1" applyBorder="1" applyAlignment="1">
      <alignment horizontal="center"/>
    </xf>
    <xf numFmtId="165" fontId="3" fillId="2" borderId="3" xfId="0" applyNumberFormat="1" applyFont="1" applyFill="1" applyBorder="1" applyAlignment="1">
      <alignment wrapText="1"/>
    </xf>
    <xf numFmtId="165" fontId="5" fillId="2" borderId="3" xfId="1" applyNumberFormat="1" applyFont="1" applyFill="1" applyBorder="1" applyAlignment="1">
      <alignment horizontal="center"/>
    </xf>
    <xf numFmtId="0" fontId="3" fillId="2" borderId="3" xfId="0" applyFont="1" applyFill="1" applyBorder="1" applyAlignment="1">
      <alignment horizontal="right"/>
    </xf>
    <xf numFmtId="165" fontId="3" fillId="2" borderId="3" xfId="0" applyNumberFormat="1" applyFont="1" applyFill="1" applyBorder="1"/>
    <xf numFmtId="14" fontId="3" fillId="2" borderId="3" xfId="0" applyNumberFormat="1" applyFont="1" applyFill="1" applyBorder="1"/>
    <xf numFmtId="164" fontId="5" fillId="2" borderId="3" xfId="1" applyFont="1" applyFill="1" applyBorder="1" applyAlignment="1">
      <alignment horizontal="center"/>
    </xf>
    <xf numFmtId="164" fontId="3" fillId="2" borderId="3" xfId="1" applyFont="1" applyFill="1" applyBorder="1" applyAlignment="1">
      <alignment horizontal="center"/>
    </xf>
    <xf numFmtId="165" fontId="6" fillId="2" borderId="3" xfId="0" applyNumberFormat="1" applyFont="1" applyFill="1" applyBorder="1"/>
    <xf numFmtId="0" fontId="3" fillId="2" borderId="2" xfId="0" applyFont="1" applyFill="1" applyBorder="1" applyAlignment="1">
      <alignment horizontal="justify"/>
    </xf>
    <xf numFmtId="0" fontId="3" fillId="2" borderId="3" xfId="0" applyFont="1" applyFill="1" applyBorder="1" applyAlignment="1">
      <alignment horizontal="justify"/>
    </xf>
    <xf numFmtId="14" fontId="3" fillId="4" borderId="3" xfId="0" applyNumberFormat="1" applyFont="1" applyFill="1" applyBorder="1"/>
    <xf numFmtId="0" fontId="3" fillId="4" borderId="3" xfId="0" applyFont="1" applyFill="1" applyBorder="1" applyAlignment="1">
      <alignment horizontal="right"/>
    </xf>
    <xf numFmtId="0" fontId="3" fillId="4" borderId="3" xfId="0" applyFont="1" applyFill="1" applyBorder="1" applyAlignment="1">
      <alignment horizontal="justify"/>
    </xf>
    <xf numFmtId="165" fontId="6" fillId="4" borderId="3" xfId="0" applyNumberFormat="1" applyFont="1" applyFill="1" applyBorder="1"/>
    <xf numFmtId="164" fontId="6" fillId="4" borderId="3" xfId="1" applyFont="1" applyFill="1" applyBorder="1" applyAlignment="1">
      <alignment horizontal="center"/>
    </xf>
    <xf numFmtId="0" fontId="8" fillId="0" borderId="3" xfId="0" applyFont="1" applyBorder="1" applyAlignment="1">
      <alignment horizontal="justify" wrapText="1"/>
    </xf>
    <xf numFmtId="4" fontId="9"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0" fontId="9" fillId="5" borderId="6" xfId="0" applyFont="1" applyFill="1" applyBorder="1" applyAlignment="1">
      <alignment horizontal="center" vertical="center"/>
    </xf>
    <xf numFmtId="4" fontId="9" fillId="4" borderId="6" xfId="0" applyNumberFormat="1" applyFont="1" applyFill="1" applyBorder="1" applyAlignment="1">
      <alignment horizontal="center" vertical="center"/>
    </xf>
    <xf numFmtId="0" fontId="3" fillId="2" borderId="7" xfId="0" applyFont="1" applyFill="1" applyBorder="1" applyAlignment="1">
      <alignment wrapText="1"/>
    </xf>
    <xf numFmtId="164" fontId="0" fillId="0" borderId="0" xfId="1" applyFont="1"/>
    <xf numFmtId="164" fontId="2" fillId="0" borderId="8" xfId="0" applyNumberFormat="1" applyFont="1" applyBorder="1"/>
    <xf numFmtId="0" fontId="10" fillId="0" borderId="0" xfId="0" applyFont="1" applyAlignment="1">
      <alignment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workbookViewId="0">
      <selection activeCell="B1" sqref="B1"/>
    </sheetView>
  </sheetViews>
  <sheetFormatPr baseColWidth="10" defaultRowHeight="15"/>
  <cols>
    <col min="3" max="3" width="60.28515625" customWidth="1"/>
    <col min="4" max="4" width="16.85546875" customWidth="1"/>
    <col min="5" max="5" width="17.140625" customWidth="1"/>
    <col min="6" max="6" width="14.7109375" customWidth="1"/>
  </cols>
  <sheetData>
    <row r="1" spans="1:6" ht="47.25" customHeight="1">
      <c r="A1" s="1"/>
      <c r="B1" s="64" t="s">
        <v>43</v>
      </c>
      <c r="C1" s="2" t="s">
        <v>0</v>
      </c>
      <c r="D1" s="3"/>
      <c r="E1" s="4"/>
      <c r="F1" s="5"/>
    </row>
    <row r="2" spans="1:6">
      <c r="A2" s="6" t="s">
        <v>1</v>
      </c>
      <c r="B2" s="7" t="s">
        <v>2</v>
      </c>
      <c r="C2" s="7" t="s">
        <v>3</v>
      </c>
      <c r="D2" s="8" t="s">
        <v>4</v>
      </c>
      <c r="E2" s="9" t="s">
        <v>5</v>
      </c>
      <c r="F2" s="10" t="s">
        <v>6</v>
      </c>
    </row>
    <row r="3" spans="1:6" ht="15.75" thickBot="1">
      <c r="A3" s="11"/>
      <c r="B3" s="12" t="s">
        <v>7</v>
      </c>
      <c r="C3" s="12"/>
      <c r="D3" s="13"/>
      <c r="E3" s="14"/>
      <c r="F3" s="15"/>
    </row>
    <row r="4" spans="1:6" ht="27.75" customHeight="1" thickBot="1">
      <c r="A4" s="16">
        <v>43160</v>
      </c>
      <c r="B4" s="17"/>
      <c r="C4" s="18" t="s">
        <v>8</v>
      </c>
      <c r="D4" s="19"/>
      <c r="E4" s="20"/>
      <c r="F4" s="57">
        <v>79360.100000000006</v>
      </c>
    </row>
    <row r="5" spans="1:6" ht="15.75" thickBot="1">
      <c r="A5" s="16">
        <v>43161</v>
      </c>
      <c r="B5" s="22">
        <v>14906</v>
      </c>
      <c r="C5" s="23" t="s">
        <v>9</v>
      </c>
      <c r="D5" s="19"/>
      <c r="E5" s="24">
        <v>0.01</v>
      </c>
      <c r="F5" s="58">
        <v>79360.09</v>
      </c>
    </row>
    <row r="6" spans="1:6" ht="61.5" thickBot="1">
      <c r="A6" s="16">
        <v>43161</v>
      </c>
      <c r="B6" s="22">
        <v>14907</v>
      </c>
      <c r="C6" s="23" t="s">
        <v>10</v>
      </c>
      <c r="D6" s="19"/>
      <c r="E6" s="20">
        <v>11237</v>
      </c>
      <c r="F6" s="58">
        <v>68123.09</v>
      </c>
    </row>
    <row r="7" spans="1:6" ht="25.5" thickBot="1">
      <c r="A7" s="16">
        <v>43164</v>
      </c>
      <c r="B7" s="22" t="s">
        <v>11</v>
      </c>
      <c r="C7" s="25" t="s">
        <v>12</v>
      </c>
      <c r="D7" s="26">
        <v>1000000</v>
      </c>
      <c r="E7" s="24"/>
      <c r="F7" s="58">
        <v>1068123.0900000001</v>
      </c>
    </row>
    <row r="8" spans="1:6" ht="49.5" thickBot="1">
      <c r="A8" s="27">
        <v>43165</v>
      </c>
      <c r="B8" s="22" t="s">
        <v>13</v>
      </c>
      <c r="C8" s="25" t="s">
        <v>14</v>
      </c>
      <c r="D8" s="28"/>
      <c r="E8" s="21">
        <v>53944</v>
      </c>
      <c r="F8" s="58">
        <v>1014179.09</v>
      </c>
    </row>
    <row r="9" spans="1:6" ht="49.5" thickBot="1">
      <c r="A9" s="27">
        <v>43165</v>
      </c>
      <c r="B9" s="22" t="s">
        <v>15</v>
      </c>
      <c r="C9" s="25" t="s">
        <v>16</v>
      </c>
      <c r="D9" s="29"/>
      <c r="E9" s="30">
        <v>63752</v>
      </c>
      <c r="F9" s="58">
        <v>950427.09</v>
      </c>
    </row>
    <row r="10" spans="1:6" ht="73.5" thickBot="1">
      <c r="A10" s="27">
        <v>43165</v>
      </c>
      <c r="B10" s="22" t="s">
        <v>17</v>
      </c>
      <c r="C10" s="31" t="s">
        <v>18</v>
      </c>
      <c r="D10" s="29"/>
      <c r="E10" s="32">
        <v>19616</v>
      </c>
      <c r="F10" s="58">
        <v>930811.09</v>
      </c>
    </row>
    <row r="11" spans="1:6" ht="15.75" thickBot="1">
      <c r="A11" s="27">
        <v>43165</v>
      </c>
      <c r="B11" s="22">
        <v>14908</v>
      </c>
      <c r="C11" s="33" t="s">
        <v>9</v>
      </c>
      <c r="D11" s="29"/>
      <c r="E11" s="34">
        <v>0.01</v>
      </c>
      <c r="F11" s="58">
        <v>930811.08</v>
      </c>
    </row>
    <row r="12" spans="1:6" ht="37.5" thickBot="1">
      <c r="A12" s="27">
        <v>43165</v>
      </c>
      <c r="B12" s="22">
        <v>14909</v>
      </c>
      <c r="C12" s="33" t="s">
        <v>19</v>
      </c>
      <c r="D12" s="29"/>
      <c r="E12" s="32">
        <v>9358.9599999999991</v>
      </c>
      <c r="F12" s="58">
        <v>921452.12</v>
      </c>
    </row>
    <row r="13" spans="1:6" ht="73.5" thickBot="1">
      <c r="A13" s="27">
        <v>43165</v>
      </c>
      <c r="B13" s="22">
        <v>14910</v>
      </c>
      <c r="C13" s="23" t="s">
        <v>20</v>
      </c>
      <c r="D13" s="29"/>
      <c r="E13" s="30">
        <v>72000</v>
      </c>
      <c r="F13" s="58">
        <v>849452.12</v>
      </c>
    </row>
    <row r="14" spans="1:6" ht="15.75" thickBot="1">
      <c r="A14" s="27">
        <v>43167</v>
      </c>
      <c r="B14" s="22">
        <v>14911</v>
      </c>
      <c r="C14" s="23" t="s">
        <v>9</v>
      </c>
      <c r="D14" s="29"/>
      <c r="E14" s="34">
        <v>0.01</v>
      </c>
      <c r="F14" s="58">
        <v>849452.11</v>
      </c>
    </row>
    <row r="15" spans="1:6" ht="49.5" thickBot="1">
      <c r="A15" s="27">
        <v>43167</v>
      </c>
      <c r="B15" s="22">
        <v>14912</v>
      </c>
      <c r="C15" s="35" t="s">
        <v>21</v>
      </c>
      <c r="D15" s="29"/>
      <c r="E15" s="30">
        <v>13750</v>
      </c>
      <c r="F15" s="58">
        <v>835702.11</v>
      </c>
    </row>
    <row r="16" spans="1:6" ht="15.75" thickBot="1">
      <c r="A16" s="36">
        <v>43171</v>
      </c>
      <c r="B16" s="37" t="s">
        <v>11</v>
      </c>
      <c r="C16" s="38" t="s">
        <v>22</v>
      </c>
      <c r="D16" s="39">
        <v>12000000</v>
      </c>
      <c r="E16" s="40"/>
      <c r="F16" s="58">
        <v>12835702.109999999</v>
      </c>
    </row>
    <row r="17" spans="1:6" ht="15.75" thickBot="1">
      <c r="A17" s="36">
        <v>43171</v>
      </c>
      <c r="B17" s="37"/>
      <c r="C17" s="25" t="s">
        <v>23</v>
      </c>
      <c r="D17" s="41"/>
      <c r="E17" s="42">
        <v>1000000</v>
      </c>
      <c r="F17" s="58">
        <v>11835702.109999999</v>
      </c>
    </row>
    <row r="18" spans="1:6" ht="15.75" thickBot="1">
      <c r="A18" s="36">
        <v>43171</v>
      </c>
      <c r="B18" s="37"/>
      <c r="C18" s="25" t="s">
        <v>23</v>
      </c>
      <c r="D18" s="41"/>
      <c r="E18" s="42">
        <v>1000000</v>
      </c>
      <c r="F18" s="58">
        <v>10835702.109999999</v>
      </c>
    </row>
    <row r="19" spans="1:6" ht="15.75" thickBot="1">
      <c r="A19" s="36">
        <v>43171</v>
      </c>
      <c r="B19" s="43"/>
      <c r="C19" s="25" t="s">
        <v>23</v>
      </c>
      <c r="D19" s="44"/>
      <c r="E19" s="42">
        <v>7000000</v>
      </c>
      <c r="F19" s="58">
        <v>3835702.11</v>
      </c>
    </row>
    <row r="20" spans="1:6" ht="15.75" thickBot="1">
      <c r="A20" s="36">
        <v>43171</v>
      </c>
      <c r="B20" s="43"/>
      <c r="C20" s="25" t="s">
        <v>23</v>
      </c>
      <c r="D20" s="44"/>
      <c r="E20" s="42">
        <v>3000000</v>
      </c>
      <c r="F20" s="58">
        <v>835702.11</v>
      </c>
    </row>
    <row r="21" spans="1:6" ht="97.5" thickBot="1">
      <c r="A21" s="36">
        <v>43172</v>
      </c>
      <c r="B21" s="43" t="s">
        <v>11</v>
      </c>
      <c r="C21" s="25" t="s">
        <v>24</v>
      </c>
      <c r="D21" s="44">
        <v>430</v>
      </c>
      <c r="E21" s="42"/>
      <c r="F21" s="58">
        <v>836132.11</v>
      </c>
    </row>
    <row r="22" spans="1:6" ht="73.5" thickBot="1">
      <c r="A22" s="45">
        <v>43173</v>
      </c>
      <c r="B22" s="43">
        <v>14913</v>
      </c>
      <c r="C22" s="23" t="s">
        <v>25</v>
      </c>
      <c r="D22" s="44"/>
      <c r="E22" s="20">
        <v>60000</v>
      </c>
      <c r="F22" s="58">
        <v>776132.11</v>
      </c>
    </row>
    <row r="23" spans="1:6" ht="73.5" thickBot="1">
      <c r="A23" s="45">
        <v>43173</v>
      </c>
      <c r="B23" s="43">
        <v>14914</v>
      </c>
      <c r="C23" s="23" t="s">
        <v>26</v>
      </c>
      <c r="D23" s="44"/>
      <c r="E23" s="46">
        <v>182000</v>
      </c>
      <c r="F23" s="58">
        <v>594132.11</v>
      </c>
    </row>
    <row r="24" spans="1:6" ht="52.5" thickBot="1">
      <c r="A24" s="45">
        <v>43173</v>
      </c>
      <c r="B24" s="43">
        <v>14915</v>
      </c>
      <c r="C24" s="56" t="s">
        <v>27</v>
      </c>
      <c r="D24" s="44"/>
      <c r="E24" s="47">
        <v>16922.2</v>
      </c>
      <c r="F24" s="58">
        <v>577209.91</v>
      </c>
    </row>
    <row r="25" spans="1:6" ht="97.5" thickBot="1">
      <c r="A25" s="45">
        <v>43174</v>
      </c>
      <c r="B25" s="43" t="s">
        <v>11</v>
      </c>
      <c r="C25" s="25" t="s">
        <v>24</v>
      </c>
      <c r="D25" s="44">
        <v>40</v>
      </c>
      <c r="E25" s="47"/>
      <c r="F25" s="58">
        <v>577249.91</v>
      </c>
    </row>
    <row r="26" spans="1:6" ht="37.5" thickBot="1">
      <c r="A26" s="45">
        <v>43175</v>
      </c>
      <c r="B26" s="43">
        <v>14916</v>
      </c>
      <c r="C26" s="33" t="s">
        <v>28</v>
      </c>
      <c r="D26" s="44"/>
      <c r="E26" s="47">
        <v>10899</v>
      </c>
      <c r="F26" s="58">
        <v>566350.91</v>
      </c>
    </row>
    <row r="27" spans="1:6" ht="73.5" thickBot="1">
      <c r="A27" s="45">
        <v>43179</v>
      </c>
      <c r="B27" s="43">
        <v>14917</v>
      </c>
      <c r="C27" s="23" t="s">
        <v>29</v>
      </c>
      <c r="D27" s="44"/>
      <c r="E27" s="47">
        <v>9000</v>
      </c>
      <c r="F27" s="58">
        <v>557350.91</v>
      </c>
    </row>
    <row r="28" spans="1:6" ht="73.5" thickBot="1">
      <c r="A28" s="45">
        <v>43180</v>
      </c>
      <c r="B28" s="43">
        <v>14918</v>
      </c>
      <c r="C28" s="23" t="s">
        <v>30</v>
      </c>
      <c r="D28" s="44"/>
      <c r="E28" s="20">
        <v>60000</v>
      </c>
      <c r="F28" s="58">
        <v>497350.91</v>
      </c>
    </row>
    <row r="29" spans="1:6" ht="73.5" thickBot="1">
      <c r="A29" s="45">
        <v>43187</v>
      </c>
      <c r="B29" s="43" t="s">
        <v>11</v>
      </c>
      <c r="C29" s="25" t="s">
        <v>31</v>
      </c>
      <c r="D29" s="44">
        <v>10380</v>
      </c>
      <c r="E29" s="24"/>
      <c r="F29" s="58">
        <v>507730.91</v>
      </c>
    </row>
    <row r="30" spans="1:6" ht="85.5" thickBot="1">
      <c r="A30" s="45">
        <v>43187</v>
      </c>
      <c r="B30" s="43" t="s">
        <v>11</v>
      </c>
      <c r="C30" s="25" t="s">
        <v>32</v>
      </c>
      <c r="D30" s="44">
        <v>32550</v>
      </c>
      <c r="E30" s="47"/>
      <c r="F30" s="58">
        <v>540280.91</v>
      </c>
    </row>
    <row r="31" spans="1:6" ht="25.5" thickBot="1">
      <c r="A31" s="45">
        <v>43187</v>
      </c>
      <c r="B31" s="43" t="s">
        <v>11</v>
      </c>
      <c r="C31" s="25" t="s">
        <v>33</v>
      </c>
      <c r="D31" s="44">
        <v>6367.4</v>
      </c>
      <c r="E31" s="47"/>
      <c r="F31" s="58">
        <v>546648.31000000006</v>
      </c>
    </row>
    <row r="32" spans="1:6" ht="15.75" thickBot="1">
      <c r="A32" s="45">
        <v>43190</v>
      </c>
      <c r="B32" s="43"/>
      <c r="C32" s="25" t="s">
        <v>34</v>
      </c>
      <c r="D32" s="48">
        <v>55366.66</v>
      </c>
      <c r="E32" s="24"/>
      <c r="F32" s="58">
        <v>602014.97</v>
      </c>
    </row>
    <row r="33" spans="1:6" ht="15.75" thickBot="1">
      <c r="A33" s="45">
        <v>43190</v>
      </c>
      <c r="B33" s="43"/>
      <c r="C33" s="49" t="s">
        <v>35</v>
      </c>
      <c r="D33" s="44"/>
      <c r="E33" s="20">
        <v>6307.85</v>
      </c>
      <c r="F33" s="58">
        <v>595707.12</v>
      </c>
    </row>
    <row r="34" spans="1:6" ht="15.75" thickBot="1">
      <c r="A34" s="45">
        <v>43190</v>
      </c>
      <c r="B34" s="43"/>
      <c r="C34" s="50" t="s">
        <v>36</v>
      </c>
      <c r="D34" s="44">
        <f>D21+D25+D29+D30+D31</f>
        <v>49767.4</v>
      </c>
      <c r="E34" s="24"/>
      <c r="F34" s="59"/>
    </row>
    <row r="35" spans="1:6" ht="15.75" thickBot="1">
      <c r="A35" s="45">
        <v>43190</v>
      </c>
      <c r="B35" s="43"/>
      <c r="C35" s="50" t="s">
        <v>37</v>
      </c>
      <c r="D35" s="44">
        <f>D7+D16</f>
        <v>13000000</v>
      </c>
      <c r="E35" s="24"/>
      <c r="F35" s="59"/>
    </row>
    <row r="36" spans="1:6" ht="15.75" thickBot="1">
      <c r="A36" s="45">
        <v>43190</v>
      </c>
      <c r="B36" s="43"/>
      <c r="C36" s="50" t="s">
        <v>23</v>
      </c>
      <c r="D36" s="44"/>
      <c r="E36" s="20">
        <f>E17+E18+E19+E20</f>
        <v>12000000</v>
      </c>
      <c r="F36" s="59"/>
    </row>
    <row r="37" spans="1:6" ht="15.75" thickBot="1">
      <c r="A37" s="45">
        <v>43190</v>
      </c>
      <c r="B37" s="43"/>
      <c r="C37" s="25" t="s">
        <v>38</v>
      </c>
      <c r="D37" s="44"/>
      <c r="E37" s="20">
        <f>E5+E6+E11+E12+E13+E14+E15+E22+E23+E24+E26+E27+E28</f>
        <v>445167.19</v>
      </c>
      <c r="F37" s="59"/>
    </row>
    <row r="38" spans="1:6" ht="15.75" thickBot="1">
      <c r="A38" s="45">
        <v>43190</v>
      </c>
      <c r="B38" s="43"/>
      <c r="C38" s="25" t="s">
        <v>39</v>
      </c>
      <c r="D38" s="44"/>
      <c r="E38" s="20">
        <f>E8+E9+E10</f>
        <v>137312</v>
      </c>
      <c r="F38" s="59"/>
    </row>
    <row r="39" spans="1:6" ht="15.75" thickBot="1">
      <c r="A39" s="45"/>
      <c r="B39" s="43"/>
      <c r="C39" s="25" t="s">
        <v>41</v>
      </c>
      <c r="D39" s="44"/>
      <c r="E39" s="20"/>
      <c r="F39" s="59"/>
    </row>
    <row r="40" spans="1:6" ht="15.75" thickBot="1">
      <c r="A40" s="51"/>
      <c r="B40" s="52"/>
      <c r="C40" s="53" t="s">
        <v>40</v>
      </c>
      <c r="D40" s="54">
        <f>D32+D34+D35</f>
        <v>13105134.060000001</v>
      </c>
      <c r="E40" s="55">
        <f>E33+E36+E37+E38</f>
        <v>12588787.039999999</v>
      </c>
      <c r="F40" s="60">
        <v>595707.12</v>
      </c>
    </row>
    <row r="41" spans="1:6">
      <c r="C41" s="61" t="s">
        <v>41</v>
      </c>
      <c r="E41" s="62">
        <v>6643710.29</v>
      </c>
    </row>
    <row r="42" spans="1:6" ht="15.75" thickBot="1">
      <c r="C42" s="61" t="s">
        <v>42</v>
      </c>
      <c r="E42" s="63">
        <f>+E40+E41</f>
        <v>19232497.329999998</v>
      </c>
    </row>
    <row r="43" spans="1:6" ht="15.75" thickTop="1"/>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Patria Martinez</dc:creator>
  <cp:lastModifiedBy>Emmanuel Herrera Santana</cp:lastModifiedBy>
  <dcterms:created xsi:type="dcterms:W3CDTF">2018-04-10T18:37:18Z</dcterms:created>
  <dcterms:modified xsi:type="dcterms:W3CDTF">2018-04-11T16:33:55Z</dcterms:modified>
</cp:coreProperties>
</file>