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defaultThemeVersion="124226"/>
  <mc:AlternateContent xmlns:mc="http://schemas.openxmlformats.org/markup-compatibility/2006">
    <mc:Choice Requires="x15">
      <x15ac:absPath xmlns:x15ac="http://schemas.microsoft.com/office/spreadsheetml/2010/11/ac" url="Z:\Dell Compartido\TRANSPARENCIA  2018\"/>
    </mc:Choice>
  </mc:AlternateContent>
  <xr:revisionPtr revIDLastSave="0" documentId="13_ncr:1_{2366D21C-5493-419C-B1AC-537DA350F448}" xr6:coauthVersionLast="32" xr6:coauthVersionMax="32" xr10:uidLastSave="{00000000-0000-0000-0000-000000000000}"/>
  <bookViews>
    <workbookView xWindow="480" yWindow="315" windowWidth="19875" windowHeight="7725" xr2:uid="{00000000-000D-0000-FFFF-FFFF00000000}"/>
  </bookViews>
  <sheets>
    <sheet name="Hoja1" sheetId="1" r:id="rId1"/>
  </sheets>
  <calcPr calcId="179017"/>
</workbook>
</file>

<file path=xl/calcChain.xml><?xml version="1.0" encoding="utf-8"?>
<calcChain xmlns="http://schemas.openxmlformats.org/spreadsheetml/2006/main">
  <c r="E9" i="1" l="1"/>
  <c r="E10" i="1" s="1"/>
  <c r="E11" i="1" s="1"/>
  <c r="E12" i="1" s="1"/>
  <c r="E13" i="1" s="1"/>
  <c r="E14" i="1" s="1"/>
  <c r="E15" i="1" s="1"/>
  <c r="E16" i="1" s="1"/>
  <c r="E17" i="1" s="1"/>
  <c r="E18" i="1" s="1"/>
  <c r="E19" i="1" s="1"/>
  <c r="E20" i="1" s="1"/>
  <c r="E21" i="1" s="1"/>
  <c r="E22" i="1" s="1"/>
  <c r="E23" i="1" s="1"/>
  <c r="E24" i="1" s="1"/>
  <c r="E25" i="1" s="1"/>
  <c r="E26" i="1" s="1"/>
  <c r="E27" i="1" s="1"/>
  <c r="D30" i="1"/>
  <c r="D29" i="1"/>
  <c r="D31" i="1" s="1"/>
  <c r="C28" i="1"/>
  <c r="C31" i="1" s="1"/>
  <c r="E7" i="1"/>
  <c r="E8" i="1" s="1"/>
</calcChain>
</file>

<file path=xl/sharedStrings.xml><?xml version="1.0" encoding="utf-8"?>
<sst xmlns="http://schemas.openxmlformats.org/spreadsheetml/2006/main" count="41" uniqueCount="39">
  <si>
    <t>Cta. 240-006802-4</t>
  </si>
  <si>
    <t>Cheque</t>
  </si>
  <si>
    <t>CONCEPTO</t>
  </si>
  <si>
    <t>DEBITO</t>
  </si>
  <si>
    <t>CREDITO</t>
  </si>
  <si>
    <t>SALDO</t>
  </si>
  <si>
    <t>DEPOSITO</t>
  </si>
  <si>
    <t>No.</t>
  </si>
  <si>
    <t>NULO</t>
  </si>
  <si>
    <t>Intereses ganadas sobre certificados financieros</t>
  </si>
  <si>
    <t>Cargos bancarios</t>
  </si>
  <si>
    <t xml:space="preserve">ABRIL 2018 </t>
  </si>
  <si>
    <t>Balance inicial al 01 de abril 2018</t>
  </si>
  <si>
    <r>
      <t xml:space="preserve">CARMEN MESTRE, Cédula No. 001-0771993-2, </t>
    </r>
    <r>
      <rPr>
        <sz val="9"/>
        <color indexed="64"/>
        <rFont val="Arial"/>
        <family val="2"/>
      </rPr>
      <t>Analista del Depto. Planificacion y Desarrollo, apoyo logístico para gastos de logística e imprevistos a incurrir en seminario taller de</t>
    </r>
    <r>
      <rPr>
        <b/>
        <sz val="9"/>
        <color indexed="64"/>
        <rFont val="Arial"/>
        <family val="2"/>
      </rPr>
      <t xml:space="preserve"> “Producción y Manejo sostenible de Ovinos y Caprinos”</t>
    </r>
    <r>
      <rPr>
        <sz val="9"/>
        <color indexed="64"/>
        <rFont val="Arial"/>
        <family val="2"/>
      </rPr>
      <t>, el cual sera realizado en el IIBI el dia 19 de abril 2018</t>
    </r>
  </si>
  <si>
    <r>
      <rPr>
        <b/>
        <sz val="9"/>
        <color indexed="64"/>
        <rFont val="Arial"/>
        <family val="2"/>
      </rPr>
      <t xml:space="preserve">MALDANE CUELLO ESPINOSA, </t>
    </r>
    <r>
      <rPr>
        <sz val="9"/>
        <color indexed="64"/>
        <rFont val="Arial"/>
        <family val="2"/>
      </rPr>
      <t xml:space="preserve">cubrir apoyo logístico (Alimentacion, alojamiento y transporte), para realización del curso sobre “Manejo Técnologico en el Cultivo del Cacao”, el cúal se efectuará del 09 al 13 de abril en mata larga san fco. cheque sujeto a liquidacion con documentos originales </t>
    </r>
  </si>
  <si>
    <r>
      <t xml:space="preserve">IDIAF </t>
    </r>
    <r>
      <rPr>
        <sz val="9"/>
        <color indexed="64"/>
        <rFont val="Arial"/>
        <family val="2"/>
      </rPr>
      <t xml:space="preserve">por un monto de </t>
    </r>
    <r>
      <rPr>
        <b/>
        <sz val="9"/>
        <color indexed="64"/>
        <rFont val="Arial"/>
        <family val="2"/>
      </rPr>
      <t>RD$60,000.00</t>
    </r>
    <r>
      <rPr>
        <sz val="9"/>
        <color indexed="64"/>
        <rFont val="Arial"/>
        <family val="2"/>
      </rPr>
      <t xml:space="preserve"> por concepto de para preparación de almuerzo, refrigerios, uso de salón y planta eléctrica en </t>
    </r>
    <r>
      <rPr>
        <b/>
        <sz val="9"/>
        <color indexed="64"/>
        <rFont val="Arial"/>
        <family val="2"/>
      </rPr>
      <t xml:space="preserve">“Curso sobre manejo tecnológico en el cultivo de Cacao” </t>
    </r>
    <r>
      <rPr>
        <sz val="9"/>
        <color indexed="64"/>
        <rFont val="Arial"/>
        <family val="2"/>
      </rPr>
      <t xml:space="preserve">el cual será realizado </t>
    </r>
    <r>
      <rPr>
        <b/>
        <sz val="9"/>
        <color indexed="64"/>
        <rFont val="Arial"/>
        <family val="2"/>
      </rPr>
      <t>del 09 al 13 de abril 2018</t>
    </r>
    <r>
      <rPr>
        <sz val="9"/>
        <color indexed="64"/>
        <rFont val="Arial"/>
        <family val="2"/>
      </rPr>
      <t xml:space="preserve"> dirigido a 30 participantes en la Estación Experimental Mata Larga en San Fco. de Macorís prov. Duarte, según documentación anexa.</t>
    </r>
  </si>
  <si>
    <t>TRANSF. 0010</t>
  </si>
  <si>
    <r>
      <t xml:space="preserve">RD$64,090.00 (U$1,300.00 a una tasa de RD$49.30) a  favor de </t>
    </r>
    <r>
      <rPr>
        <b/>
        <sz val="9"/>
        <color rgb="FFFF0000"/>
        <rFont val="Arial"/>
        <family val="2"/>
      </rPr>
      <t>PAULA VIRGINIA PEREZ PEREZ</t>
    </r>
    <r>
      <rPr>
        <b/>
        <sz val="9"/>
        <color indexed="64"/>
        <rFont val="Arial"/>
        <family val="2"/>
      </rPr>
      <t>. 47vo. desembolso como aporte del CONIAF para cubrir manutención en el Programa de Doctorado en Empaque, Universidad de Michigan State, EE.UU, según contrato 029-2014</t>
    </r>
  </si>
  <si>
    <t>TRANSF. 0011</t>
  </si>
  <si>
    <r>
      <t xml:space="preserve">RD$54,230.00 (US$1,100.00 a una tasa de RD$49.30) a nombre de </t>
    </r>
    <r>
      <rPr>
        <b/>
        <sz val="9"/>
        <color rgb="FFFF0000"/>
        <rFont val="Arial"/>
        <family val="2"/>
      </rPr>
      <t>JOSE MIGUEL GARCIA PEÑA,</t>
    </r>
    <r>
      <rPr>
        <b/>
        <sz val="9"/>
        <color indexed="64"/>
        <rFont val="Arial"/>
        <family val="2"/>
      </rPr>
      <t xml:space="preserve"> 46vo. desembolso para cubrir manutención como aporte de CONIAF en estadía estudios de Doctorado en “Biología” en la Universidad de Puerto Rico, Río Piedra, según contrato 035-2014</t>
    </r>
  </si>
  <si>
    <t>TRANSF. 0012</t>
  </si>
  <si>
    <r>
      <t xml:space="preserve">RD$19,720.00 (US$400.00 a una tasa de RD$49.30) a nombre de </t>
    </r>
    <r>
      <rPr>
        <b/>
        <sz val="9"/>
        <color rgb="FFFF0000"/>
        <rFont val="Arial"/>
        <family val="2"/>
      </rPr>
      <t>JENNY ROSA ELVIRA RODRIGUEZ JIMENEZ</t>
    </r>
    <r>
      <rPr>
        <b/>
        <sz val="9"/>
        <color indexed="64"/>
        <rFont val="Arial"/>
        <family val="2"/>
      </rPr>
      <t>. 47vo. desembolso para cubrir manutención como aporte de CONIAF por estadia en estudios de Doctorado en “Ciencias con Acentuación en Alimentos” en la Universidad Autónoma de Nuevo León, México, según contrato 031-2014</t>
    </r>
  </si>
  <si>
    <r>
      <t xml:space="preserve">FUNDACION EDUCATIVA ORIENTAL, INC.  </t>
    </r>
    <r>
      <rPr>
        <sz val="9"/>
        <color indexed="64"/>
        <rFont val="Arial"/>
        <family val="2"/>
      </rPr>
      <t xml:space="preserve">2do. Desembolso por concepto de pago correspondiente al Cuatrimestre mayo-agosto 2018, para cubrir estudios en la carrera de Licenciatura de Contabilidad al empleado </t>
    </r>
    <r>
      <rPr>
        <b/>
        <sz val="9"/>
        <color indexed="64"/>
        <rFont val="Arial"/>
        <family val="2"/>
      </rPr>
      <t>Angel Peguero</t>
    </r>
    <r>
      <rPr>
        <sz val="9"/>
        <color indexed="64"/>
        <rFont val="Arial"/>
        <family val="2"/>
      </rPr>
      <t>, cédula de identidad 001-1143602-8, Mensajero Externo nuestra institución, según Contrato 021-2017, Cronograma de desembolso y documentación anexa.</t>
    </r>
    <r>
      <rPr>
        <b/>
        <sz val="9"/>
        <color indexed="64"/>
        <rFont val="Arial"/>
        <family val="2"/>
      </rPr>
      <t xml:space="preserve">
</t>
    </r>
  </si>
  <si>
    <r>
      <t>FUNDACION EDUCATIVA ORIENTAL, INC.,</t>
    </r>
    <r>
      <rPr>
        <sz val="9"/>
        <color indexed="64"/>
        <rFont val="Arial"/>
        <family val="2"/>
      </rPr>
      <t xml:space="preserve"> 6to. Desembolso</t>
    </r>
    <r>
      <rPr>
        <b/>
        <sz val="9"/>
        <color indexed="64"/>
        <rFont val="Arial"/>
        <family val="2"/>
      </rPr>
      <t xml:space="preserve"> </t>
    </r>
    <r>
      <rPr>
        <sz val="9"/>
        <color indexed="64"/>
        <rFont val="Arial"/>
        <family val="2"/>
      </rPr>
      <t xml:space="preserve">por concepto de pago correspondiente al Cuatrimestre Mayo-agosto 2018, para cubrir estudios en la carrera de Licenciatura de Contabilidad a la empleada </t>
    </r>
    <r>
      <rPr>
        <b/>
        <sz val="9"/>
        <color indexed="64"/>
        <rFont val="Arial"/>
        <family val="2"/>
      </rPr>
      <t>Anafranc De Los Santos Arias</t>
    </r>
    <r>
      <rPr>
        <sz val="9"/>
        <color indexed="64"/>
        <rFont val="Arial"/>
        <family val="2"/>
      </rPr>
      <t xml:space="preserve">, cédula de identidad 001-1717387-2, Auxiliar Administrativo 1 de nuestra institución según factura #218 d/f 03/04/2018 y documentación anexa. 
</t>
    </r>
  </si>
  <si>
    <r>
      <rPr>
        <b/>
        <sz val="10"/>
        <color indexed="64"/>
        <rFont val="Arial"/>
        <family val="2"/>
      </rPr>
      <t>NICLA MARIEL VALERA CASTILLO,</t>
    </r>
    <r>
      <rPr>
        <sz val="10"/>
        <color indexed="64"/>
        <rFont val="Arial"/>
        <family val="2"/>
      </rPr>
      <t xml:space="preserve"> Reposición de fondo de caja chica, del comprobante del #7367al #7398 d/f13/03/18, al 09/04/18 según relación de gastos y facturas anexas.
</t>
    </r>
  </si>
  <si>
    <t>Pago cuota seguro médico Francisco Morel Correspondiente al mes de febrero 2018.</t>
  </si>
  <si>
    <r>
      <rPr>
        <b/>
        <sz val="9"/>
        <color indexed="64"/>
        <rFont val="Arial"/>
        <family val="2"/>
      </rPr>
      <t>IDIAF</t>
    </r>
    <r>
      <rPr>
        <sz val="9"/>
        <color indexed="64"/>
        <rFont val="Arial"/>
        <family val="2"/>
      </rPr>
      <t xml:space="preserve"> por un monto de RD$60,000.00 por concepto de para preparación de almuerzo, refrigerios, uso de salón y planta eléctrica en “Curso sobre manejo tecnológico en el cultivo de Cacao” el cual será realizado del 23 al 27 de abril 2018 dirigido a 30 participantes en la Estación Experimental Mata Larga en San Fco. de Macorís prov. Duarte, según documentación anexa.</t>
    </r>
  </si>
  <si>
    <r>
      <rPr>
        <b/>
        <sz val="9"/>
        <color indexed="64"/>
        <rFont val="Arial"/>
        <family val="2"/>
      </rPr>
      <t>MALDANE CUELLO ESPINOSA</t>
    </r>
    <r>
      <rPr>
        <sz val="9"/>
        <color indexed="64"/>
        <rFont val="Arial"/>
        <family val="2"/>
      </rPr>
      <t xml:space="preserve">, cubrir apoyo logístico (Alimentacion, alojamiento y transporte), para realización del curso sobre “Manejo Técnologico en el Cultivo del Cacao”, el cúal se efectuará del 23 al 27 de abril en la estacion esperimentla de mata larga san fco de macoris. cheque sujeto a liquidacion con documentos originales </t>
    </r>
  </si>
  <si>
    <r>
      <t xml:space="preserve">Sobrante del CK #14904 d/f 28/02/18 a favor MALDANE CUELLO ESPINOSA, </t>
    </r>
    <r>
      <rPr>
        <sz val="9"/>
        <rFont val="Arial"/>
        <family val="2"/>
      </rPr>
      <t>Cubrir apoyo logístico (Alimentacion, alojamiento y transporte), para realización del curso sobre “Manejo Técnologico en el Cultivo del Cacao”, el cúal se efectuará del 09 al 13 de abril en Mata Larga San Francisco</t>
    </r>
  </si>
  <si>
    <r>
      <t xml:space="preserve">NICLA MARIEL VALERA CASTILLO, Cédula de Identidad 001-1161624-9, </t>
    </r>
    <r>
      <rPr>
        <sz val="9"/>
        <color indexed="64"/>
        <rFont val="Arial"/>
        <family val="2"/>
      </rPr>
      <t>Auxiliar Administrativo II,</t>
    </r>
    <r>
      <rPr>
        <b/>
        <sz val="9"/>
        <color indexed="64"/>
        <rFont val="Arial"/>
        <family val="2"/>
      </rPr>
      <t xml:space="preserve"> </t>
    </r>
    <r>
      <rPr>
        <sz val="9"/>
        <color indexed="64"/>
        <rFont val="Arial"/>
        <family val="2"/>
      </rPr>
      <t xml:space="preserve">apoyo logistico para representante extranjero y expositor en el </t>
    </r>
    <r>
      <rPr>
        <b/>
        <sz val="9"/>
        <color indexed="64"/>
        <rFont val="Arial"/>
        <family val="2"/>
      </rPr>
      <t xml:space="preserve">“Seminario de produccion sostenible de Ovino y Caprino en la Rep. Dom.” </t>
    </r>
    <r>
      <rPr>
        <sz val="9"/>
        <color indexed="64"/>
        <rFont val="Arial"/>
        <family val="2"/>
      </rPr>
      <t>El cual sera realizado en el IIBI, cheque sujeto a liquidacion.</t>
    </r>
  </si>
  <si>
    <r>
      <t xml:space="preserve">JUANA BUFFET </t>
    </r>
    <r>
      <rPr>
        <sz val="9"/>
        <color indexed="64"/>
        <rFont val="Arial"/>
        <family val="2"/>
      </rPr>
      <t xml:space="preserve">por concepto de preparación de almuerzos y refrigerios para ser servidos a participantes de </t>
    </r>
    <r>
      <rPr>
        <b/>
        <sz val="9"/>
        <color indexed="64"/>
        <rFont val="Arial"/>
        <family val="2"/>
      </rPr>
      <t>“Cursos de Estadística”</t>
    </r>
    <r>
      <rPr>
        <sz val="9"/>
        <color indexed="64"/>
        <rFont val="Arial"/>
        <family val="2"/>
      </rPr>
      <t xml:space="preserve"> para estudiantes de la Universidad UTECO, Cotuí Sánchez Ramírez</t>
    </r>
    <r>
      <rPr>
        <b/>
        <sz val="9"/>
        <color indexed="64"/>
        <rFont val="Arial"/>
        <family val="2"/>
      </rPr>
      <t xml:space="preserve"> </t>
    </r>
    <r>
      <rPr>
        <sz val="9"/>
        <color indexed="64"/>
        <rFont val="Arial"/>
        <family val="2"/>
      </rPr>
      <t>los cuales serán impartidos 21 y 28 de abril 2018  y 05 y 12 de mayo abril 2018,</t>
    </r>
    <r>
      <rPr>
        <b/>
        <sz val="9"/>
        <color indexed="64"/>
        <rFont val="Arial"/>
        <family val="2"/>
      </rPr>
      <t xml:space="preserve"> </t>
    </r>
    <r>
      <rPr>
        <sz val="9"/>
        <color indexed="64"/>
        <rFont val="Arial"/>
        <family val="2"/>
      </rPr>
      <t>estos estarán dirigido a 35 estudiantes c/u, según documentación anexa, factura original contra entrega.</t>
    </r>
    <r>
      <rPr>
        <b/>
        <sz val="9"/>
        <color indexed="64"/>
        <rFont val="Arial"/>
        <family val="2"/>
      </rPr>
      <t xml:space="preserve"> </t>
    </r>
  </si>
  <si>
    <t>Pago cuota seguro médico Francisco Morel Correspondiente al mes de marzo 2018.</t>
  </si>
  <si>
    <r>
      <t>Sobrante del CK #149019 d/f 02/04/18 a favor CARMEN MESTRE, Analista del Depto. Planificacion y Desarrollo,</t>
    </r>
    <r>
      <rPr>
        <sz val="9"/>
        <color indexed="64"/>
        <rFont val="Arial"/>
        <family val="2"/>
      </rPr>
      <t xml:space="preserve"> apoyo logístico para gastos de logística e imprevistos a incurrir en seminario taller de “Producción y Manejo sostenible de Ovinos y Caprinos”, el cual sera realizado en el IIBI el dia 19 de abril 2018</t>
    </r>
  </si>
  <si>
    <t>Pago cuota seguro médico Getrudis Rodriguez, Correspondiente al mes de abril 2018.</t>
  </si>
  <si>
    <t>Depositos</t>
  </si>
  <si>
    <t>Cheques emitidos</t>
  </si>
  <si>
    <t>Transferencia de estudiantes</t>
  </si>
  <si>
    <t>TOTAL</t>
  </si>
  <si>
    <t>TOTAL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</si>
</sst>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p_t_a_-;\-* #,##0.00\ _p_t_a_-;_-* &quot;-&quot;??\ _p_t_a_-;_-@_-"/>
  </numFmts>
  <fonts count="15" x14ac:knownFonts="1">
    <font>
      <sz val="11"/>
      <color theme="1"/>
      <name val="Calibri"/>
      <family val="2"/>
      <scheme val="minor"/>
    </font>
    <font>
      <sz val="12"/>
      <color indexed="64"/>
      <name val="Verdana"/>
      <family val="2"/>
    </font>
    <font>
      <sz val="12"/>
      <color indexed="64"/>
      <name val="Verdana"/>
      <family val="2"/>
    </font>
    <font>
      <b/>
      <sz val="9"/>
      <name val="Arial"/>
      <family val="2"/>
    </font>
    <font>
      <sz val="9"/>
      <color indexed="64"/>
      <name val="Arial"/>
      <family val="2"/>
    </font>
    <font>
      <b/>
      <sz val="9"/>
      <color indexed="64"/>
      <name val="Arial"/>
      <family val="2"/>
    </font>
    <font>
      <sz val="9"/>
      <name val="Arial"/>
      <family val="2"/>
    </font>
    <font>
      <b/>
      <sz val="9"/>
      <color rgb="FFFF0000"/>
      <name val="Arial"/>
      <family val="2"/>
    </font>
    <font>
      <sz val="11"/>
      <color theme="1"/>
      <name val="Calibri"/>
      <family val="2"/>
      <scheme val="minor"/>
    </font>
    <font>
      <b/>
      <sz val="9"/>
      <color theme="1"/>
      <name val="Arial"/>
      <family val="2"/>
    </font>
    <font>
      <b/>
      <sz val="11"/>
      <color theme="1"/>
      <name val="Calibri"/>
      <family val="2"/>
      <scheme val="minor"/>
    </font>
    <font>
      <b/>
      <sz val="12"/>
      <color theme="1"/>
      <name val="Arial"/>
      <family val="2"/>
    </font>
    <font>
      <b/>
      <sz val="12"/>
      <color indexed="64"/>
      <name val="Arial"/>
      <family val="2"/>
    </font>
    <font>
      <sz val="10"/>
      <color indexed="64"/>
      <name val="Arial"/>
      <family val="2"/>
    </font>
    <font>
      <b/>
      <sz val="10"/>
      <color indexed="64"/>
      <name val="Arial"/>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164" fontId="2" fillId="0" borderId="0" applyFont="0" applyFill="0" applyBorder="0" applyAlignment="0" applyProtection="0"/>
    <xf numFmtId="0" fontId="2" fillId="0" borderId="0"/>
    <xf numFmtId="43" fontId="8" fillId="0" borderId="0" applyFont="0" applyFill="0" applyBorder="0" applyAlignment="0" applyProtection="0"/>
  </cellStyleXfs>
  <cellXfs count="57">
    <xf numFmtId="0" fontId="0" fillId="0" borderId="0" xfId="0"/>
    <xf numFmtId="0" fontId="5" fillId="0" borderId="1" xfId="0" applyFont="1" applyBorder="1" applyAlignment="1">
      <alignment wrapText="1"/>
    </xf>
    <xf numFmtId="0" fontId="5" fillId="3" borderId="1" xfId="0" applyFont="1" applyFill="1" applyBorder="1" applyAlignment="1">
      <alignment horizontal="right"/>
    </xf>
    <xf numFmtId="0" fontId="5" fillId="3" borderId="1" xfId="0" applyFont="1" applyFill="1" applyBorder="1" applyAlignment="1">
      <alignment wrapText="1"/>
    </xf>
    <xf numFmtId="43" fontId="6" fillId="3" borderId="1" xfId="4" applyFont="1" applyFill="1" applyBorder="1" applyAlignment="1">
      <alignment horizontal="center"/>
    </xf>
    <xf numFmtId="43" fontId="3" fillId="3" borderId="1" xfId="4" applyFont="1" applyFill="1" applyBorder="1" applyAlignment="1">
      <alignment horizontal="center"/>
    </xf>
    <xf numFmtId="43" fontId="5" fillId="3" borderId="1" xfId="4" applyFont="1" applyFill="1" applyBorder="1"/>
    <xf numFmtId="0" fontId="3" fillId="2" borderId="1" xfId="0" applyFont="1" applyFill="1" applyBorder="1" applyAlignment="1">
      <alignment horizontal="center"/>
    </xf>
    <xf numFmtId="0" fontId="3" fillId="2" borderId="2" xfId="0" applyFont="1" applyFill="1" applyBorder="1" applyAlignment="1">
      <alignment horizontal="center"/>
    </xf>
    <xf numFmtId="4" fontId="3" fillId="2" borderId="2" xfId="0" applyNumberFormat="1" applyFont="1" applyFill="1" applyBorder="1" applyAlignment="1">
      <alignment horizontal="center" vertical="top"/>
    </xf>
    <xf numFmtId="43" fontId="3" fillId="2" borderId="2" xfId="4" applyFont="1" applyFill="1" applyBorder="1" applyAlignment="1">
      <alignment horizontal="center"/>
    </xf>
    <xf numFmtId="43" fontId="6" fillId="2" borderId="2" xfId="0" applyNumberFormat="1" applyFont="1" applyFill="1" applyBorder="1"/>
    <xf numFmtId="0" fontId="3" fillId="3" borderId="1" xfId="0" applyFont="1" applyFill="1" applyBorder="1" applyAlignment="1"/>
    <xf numFmtId="0" fontId="3" fillId="0" borderId="1" xfId="0" applyFont="1" applyFill="1" applyBorder="1" applyAlignment="1">
      <alignment wrapText="1"/>
    </xf>
    <xf numFmtId="0" fontId="4" fillId="3" borderId="3" xfId="0" applyFont="1" applyFill="1" applyBorder="1"/>
    <xf numFmtId="0" fontId="5" fillId="0" borderId="0" xfId="0" applyFont="1" applyAlignment="1">
      <alignment wrapText="1"/>
    </xf>
    <xf numFmtId="0" fontId="3" fillId="3" borderId="1" xfId="0" applyFont="1" applyFill="1" applyBorder="1" applyAlignment="1">
      <alignment horizontal="right" wrapText="1"/>
    </xf>
    <xf numFmtId="164" fontId="5" fillId="3" borderId="1" xfId="0" applyNumberFormat="1" applyFont="1" applyFill="1" applyBorder="1"/>
    <xf numFmtId="43" fontId="7" fillId="3" borderId="1" xfId="4" applyFont="1" applyFill="1" applyBorder="1" applyAlignment="1">
      <alignment horizontal="center"/>
    </xf>
    <xf numFmtId="0" fontId="5" fillId="4" borderId="1" xfId="0" applyFont="1" applyFill="1" applyBorder="1" applyAlignment="1">
      <alignment wrapText="1"/>
    </xf>
    <xf numFmtId="43" fontId="5" fillId="0" borderId="1" xfId="4" applyFont="1" applyFill="1" applyBorder="1" applyAlignment="1">
      <alignment horizontal="center"/>
    </xf>
    <xf numFmtId="0" fontId="4" fillId="0" borderId="1" xfId="0" applyFont="1" applyBorder="1" applyAlignment="1">
      <alignment horizontal="justify" vertical="center"/>
    </xf>
    <xf numFmtId="0" fontId="5" fillId="3" borderId="3" xfId="0" applyFont="1" applyFill="1" applyBorder="1" applyAlignment="1">
      <alignment horizontal="justify"/>
    </xf>
    <xf numFmtId="0" fontId="5" fillId="3" borderId="1" xfId="0" applyFont="1" applyFill="1" applyBorder="1" applyAlignment="1">
      <alignment horizontal="justify"/>
    </xf>
    <xf numFmtId="43" fontId="5" fillId="4" borderId="1" xfId="4" applyFont="1" applyFill="1" applyBorder="1" applyAlignment="1">
      <alignment horizontal="center"/>
    </xf>
    <xf numFmtId="49" fontId="11" fillId="3" borderId="0" xfId="0" applyNumberFormat="1" applyFont="1" applyFill="1" applyBorder="1" applyAlignment="1">
      <alignment horizontal="left" wrapText="1"/>
    </xf>
    <xf numFmtId="0" fontId="12" fillId="3" borderId="0" xfId="0" applyFont="1" applyFill="1" applyBorder="1" applyAlignment="1">
      <alignment horizontal="left" wrapText="1"/>
    </xf>
    <xf numFmtId="164" fontId="5" fillId="3" borderId="0" xfId="0" applyNumberFormat="1" applyFont="1" applyFill="1" applyBorder="1" applyAlignment="1">
      <alignment horizontal="left"/>
    </xf>
    <xf numFmtId="43" fontId="9" fillId="3" borderId="0" xfId="4" applyFont="1" applyFill="1" applyBorder="1" applyAlignment="1">
      <alignment horizontal="left"/>
    </xf>
    <xf numFmtId="43" fontId="5" fillId="0" borderId="0" xfId="4" applyFont="1" applyBorder="1" applyAlignment="1">
      <alignment horizontal="left"/>
    </xf>
    <xf numFmtId="4" fontId="3" fillId="2" borderId="1" xfId="0" applyNumberFormat="1" applyFont="1" applyFill="1" applyBorder="1" applyAlignment="1">
      <alignment horizontal="center"/>
    </xf>
    <xf numFmtId="43" fontId="3" fillId="2" borderId="1" xfId="4" applyFont="1" applyFill="1" applyBorder="1" applyAlignment="1">
      <alignment horizontal="center"/>
    </xf>
    <xf numFmtId="43" fontId="3" fillId="2" borderId="1" xfId="4" applyNumberFormat="1" applyFont="1" applyFill="1" applyBorder="1" applyAlignment="1">
      <alignment horizontal="center"/>
    </xf>
    <xf numFmtId="0" fontId="5" fillId="0" borderId="2" xfId="0" applyFont="1" applyBorder="1" applyAlignment="1">
      <alignment horizontal="justify" vertical="center" wrapText="1"/>
    </xf>
    <xf numFmtId="164" fontId="4" fillId="3" borderId="1" xfId="0" applyNumberFormat="1" applyFont="1" applyFill="1" applyBorder="1"/>
    <xf numFmtId="0" fontId="5" fillId="0" borderId="0" xfId="0" applyFont="1" applyAlignment="1">
      <alignment horizontal="justify" vertical="center" wrapText="1"/>
    </xf>
    <xf numFmtId="43" fontId="9" fillId="3" borderId="1" xfId="4" applyFont="1" applyFill="1" applyBorder="1" applyAlignment="1">
      <alignment horizontal="center"/>
    </xf>
    <xf numFmtId="0" fontId="13" fillId="0" borderId="1" xfId="0" applyFont="1" applyBorder="1" applyAlignment="1">
      <alignment horizontal="justify" vertical="center" wrapText="1"/>
    </xf>
    <xf numFmtId="0" fontId="4" fillId="3" borderId="1" xfId="0" applyNumberFormat="1" applyFont="1" applyFill="1" applyBorder="1" applyAlignment="1">
      <alignment wrapText="1"/>
    </xf>
    <xf numFmtId="0" fontId="4" fillId="3" borderId="1" xfId="0" applyFont="1" applyFill="1" applyBorder="1" applyAlignment="1">
      <alignment horizontal="right"/>
    </xf>
    <xf numFmtId="0" fontId="3" fillId="3" borderId="1" xfId="0" applyFont="1" applyFill="1" applyBorder="1" applyAlignment="1">
      <alignment horizontal="left" wrapText="1"/>
    </xf>
    <xf numFmtId="0" fontId="3" fillId="3" borderId="3" xfId="0" applyFont="1" applyFill="1" applyBorder="1" applyAlignment="1">
      <alignment horizontal="right"/>
    </xf>
    <xf numFmtId="4" fontId="3" fillId="3" borderId="3" xfId="0" applyNumberFormat="1" applyFont="1" applyFill="1" applyBorder="1" applyAlignment="1">
      <alignment horizontal="center"/>
    </xf>
    <xf numFmtId="43" fontId="6" fillId="3" borderId="3" xfId="4" applyFont="1" applyFill="1" applyBorder="1" applyAlignment="1">
      <alignment horizontal="center"/>
    </xf>
    <xf numFmtId="4" fontId="3" fillId="3" borderId="1" xfId="0" applyNumberFormat="1" applyFont="1" applyFill="1" applyBorder="1" applyAlignment="1">
      <alignment horizontal="center"/>
    </xf>
    <xf numFmtId="4" fontId="5" fillId="3" borderId="3" xfId="0" applyNumberFormat="1" applyFont="1" applyFill="1" applyBorder="1" applyAlignment="1">
      <alignment horizontal="center"/>
    </xf>
    <xf numFmtId="164" fontId="9" fillId="3" borderId="1" xfId="4" applyNumberFormat="1" applyFont="1" applyFill="1" applyBorder="1" applyAlignment="1">
      <alignment horizontal="center"/>
    </xf>
    <xf numFmtId="0" fontId="5" fillId="3" borderId="1" xfId="0" applyFont="1" applyFill="1" applyBorder="1" applyAlignment="1">
      <alignment horizontal="right" wrapText="1"/>
    </xf>
    <xf numFmtId="164" fontId="4" fillId="3" borderId="1" xfId="0" applyNumberFormat="1" applyFont="1" applyFill="1" applyBorder="1" applyAlignment="1">
      <alignment wrapText="1"/>
    </xf>
    <xf numFmtId="164" fontId="9" fillId="3" borderId="1" xfId="4" applyNumberFormat="1" applyFont="1" applyFill="1" applyBorder="1" applyAlignment="1">
      <alignment horizontal="center" wrapText="1"/>
    </xf>
    <xf numFmtId="43" fontId="5" fillId="3" borderId="1" xfId="4" applyFont="1" applyFill="1" applyBorder="1" applyAlignment="1">
      <alignment horizontal="center"/>
    </xf>
    <xf numFmtId="0" fontId="5" fillId="4" borderId="1" xfId="0" applyFont="1" applyFill="1" applyBorder="1" applyAlignment="1">
      <alignment horizontal="right" wrapText="1"/>
    </xf>
    <xf numFmtId="164" fontId="5" fillId="4" borderId="1" xfId="0" applyNumberFormat="1" applyFont="1" applyFill="1" applyBorder="1" applyAlignment="1">
      <alignment wrapText="1"/>
    </xf>
    <xf numFmtId="164" fontId="9" fillId="4" borderId="1" xfId="4" applyNumberFormat="1" applyFont="1" applyFill="1" applyBorder="1" applyAlignment="1">
      <alignment horizontal="center" wrapText="1"/>
    </xf>
    <xf numFmtId="0" fontId="0" fillId="0" borderId="1" xfId="0" applyBorder="1"/>
    <xf numFmtId="0" fontId="10" fillId="0" borderId="1" xfId="0" applyFont="1" applyBorder="1"/>
    <xf numFmtId="43" fontId="10" fillId="0" borderId="1" xfId="4" applyFont="1" applyBorder="1"/>
  </cellXfs>
  <cellStyles count="5">
    <cellStyle name="Millares" xfId="4" builtinId="3"/>
    <cellStyle name="Millares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32"/>
  <sheetViews>
    <sheetView tabSelected="1" topLeftCell="A22" workbookViewId="0">
      <selection activeCell="B33" sqref="B33"/>
    </sheetView>
  </sheetViews>
  <sheetFormatPr baseColWidth="10" defaultRowHeight="15" x14ac:dyDescent="0.25"/>
  <cols>
    <col min="1" max="1" width="15.5703125" customWidth="1"/>
    <col min="2" max="2" width="53" customWidth="1"/>
    <col min="3" max="3" width="57.42578125" customWidth="1"/>
    <col min="4" max="4" width="21.28515625" customWidth="1"/>
    <col min="5" max="5" width="19.42578125" customWidth="1"/>
  </cols>
  <sheetData>
    <row r="3" spans="1:5" ht="15.75" x14ac:dyDescent="0.25">
      <c r="A3" s="25" t="s">
        <v>11</v>
      </c>
      <c r="B3" s="26" t="s">
        <v>0</v>
      </c>
      <c r="C3" s="27"/>
      <c r="D3" s="28"/>
      <c r="E3" s="29"/>
    </row>
    <row r="4" spans="1:5" x14ac:dyDescent="0.25">
      <c r="A4" s="7" t="s">
        <v>1</v>
      </c>
      <c r="B4" s="7" t="s">
        <v>2</v>
      </c>
      <c r="C4" s="30" t="s">
        <v>3</v>
      </c>
      <c r="D4" s="31" t="s">
        <v>4</v>
      </c>
      <c r="E4" s="32" t="s">
        <v>5</v>
      </c>
    </row>
    <row r="5" spans="1:5" x14ac:dyDescent="0.25">
      <c r="A5" s="8" t="s">
        <v>7</v>
      </c>
      <c r="B5" s="8"/>
      <c r="C5" s="9"/>
      <c r="D5" s="10"/>
      <c r="E5" s="11"/>
    </row>
    <row r="6" spans="1:5" x14ac:dyDescent="0.25">
      <c r="A6" s="12"/>
      <c r="B6" s="13" t="s">
        <v>12</v>
      </c>
      <c r="C6" s="14"/>
      <c r="D6" s="5"/>
      <c r="E6" s="20">
        <v>595598.1</v>
      </c>
    </row>
    <row r="7" spans="1:5" ht="68.25" customHeight="1" x14ac:dyDescent="0.25">
      <c r="A7" s="16">
        <v>14919</v>
      </c>
      <c r="B7" s="1" t="s">
        <v>13</v>
      </c>
      <c r="C7" s="14"/>
      <c r="D7" s="4">
        <v>2000</v>
      </c>
      <c r="E7" s="20">
        <f>E6+C7-D7</f>
        <v>593598.1</v>
      </c>
    </row>
    <row r="8" spans="1:5" x14ac:dyDescent="0.25">
      <c r="A8" s="16">
        <v>14920</v>
      </c>
      <c r="B8" s="15" t="s">
        <v>8</v>
      </c>
      <c r="C8" s="14"/>
      <c r="D8" s="18">
        <v>0.01</v>
      </c>
      <c r="E8" s="20">
        <f t="shared" ref="E8:E27" si="0">E7+C8-D8</f>
        <v>593598.09</v>
      </c>
    </row>
    <row r="9" spans="1:5" ht="60" x14ac:dyDescent="0.25">
      <c r="A9" s="16">
        <v>14921</v>
      </c>
      <c r="B9" s="21" t="s">
        <v>14</v>
      </c>
      <c r="C9" s="14"/>
      <c r="D9" s="4">
        <v>88725</v>
      </c>
      <c r="E9" s="20">
        <f t="shared" si="0"/>
        <v>504873.08999999997</v>
      </c>
    </row>
    <row r="10" spans="1:5" ht="72.75" x14ac:dyDescent="0.25">
      <c r="A10" s="16">
        <v>14922</v>
      </c>
      <c r="B10" s="15" t="s">
        <v>15</v>
      </c>
      <c r="C10" s="6"/>
      <c r="D10" s="4">
        <v>60000</v>
      </c>
      <c r="E10" s="20">
        <f t="shared" si="0"/>
        <v>444873.08999999997</v>
      </c>
    </row>
    <row r="11" spans="1:5" ht="60.75" x14ac:dyDescent="0.25">
      <c r="A11" s="16" t="s">
        <v>16</v>
      </c>
      <c r="B11" s="3" t="s">
        <v>17</v>
      </c>
      <c r="C11" s="17"/>
      <c r="D11" s="5">
        <v>64090</v>
      </c>
      <c r="E11" s="20">
        <f t="shared" si="0"/>
        <v>380783.08999999997</v>
      </c>
    </row>
    <row r="12" spans="1:5" ht="60.75" x14ac:dyDescent="0.25">
      <c r="A12" s="16" t="s">
        <v>18</v>
      </c>
      <c r="B12" s="3" t="s">
        <v>19</v>
      </c>
      <c r="C12" s="17"/>
      <c r="D12" s="5">
        <v>54230</v>
      </c>
      <c r="E12" s="20">
        <f t="shared" si="0"/>
        <v>326553.08999999997</v>
      </c>
    </row>
    <row r="13" spans="1:5" ht="63" customHeight="1" x14ac:dyDescent="0.25">
      <c r="A13" s="16" t="s">
        <v>20</v>
      </c>
      <c r="B13" s="3" t="s">
        <v>21</v>
      </c>
      <c r="C13" s="17"/>
      <c r="D13" s="5">
        <v>19720</v>
      </c>
      <c r="E13" s="20">
        <f t="shared" si="0"/>
        <v>306833.08999999997</v>
      </c>
    </row>
    <row r="14" spans="1:5" ht="96" x14ac:dyDescent="0.25">
      <c r="A14" s="16">
        <v>14923</v>
      </c>
      <c r="B14" s="33" t="s">
        <v>22</v>
      </c>
      <c r="C14" s="34"/>
      <c r="D14" s="5">
        <v>13800</v>
      </c>
      <c r="E14" s="20">
        <f t="shared" si="0"/>
        <v>293033.08999999997</v>
      </c>
    </row>
    <row r="15" spans="1:5" ht="96" x14ac:dyDescent="0.25">
      <c r="A15" s="16">
        <v>14924</v>
      </c>
      <c r="B15" s="35" t="s">
        <v>23</v>
      </c>
      <c r="C15" s="34"/>
      <c r="D15" s="36">
        <v>13800</v>
      </c>
      <c r="E15" s="20">
        <f t="shared" si="0"/>
        <v>279233.08999999997</v>
      </c>
    </row>
    <row r="16" spans="1:5" ht="67.5" customHeight="1" x14ac:dyDescent="0.25">
      <c r="A16" s="2">
        <v>14925</v>
      </c>
      <c r="B16" s="37" t="s">
        <v>24</v>
      </c>
      <c r="C16" s="17"/>
      <c r="D16" s="36">
        <v>15597</v>
      </c>
      <c r="E16" s="20">
        <f t="shared" si="0"/>
        <v>263636.08999999997</v>
      </c>
    </row>
    <row r="17" spans="1:5" ht="33" customHeight="1" x14ac:dyDescent="0.25">
      <c r="A17" s="2"/>
      <c r="B17" s="3" t="s">
        <v>25</v>
      </c>
      <c r="C17" s="17">
        <v>2598.44</v>
      </c>
      <c r="D17" s="36"/>
      <c r="E17" s="20">
        <f t="shared" si="0"/>
        <v>266234.52999999997</v>
      </c>
    </row>
    <row r="18" spans="1:5" ht="72.75" x14ac:dyDescent="0.25">
      <c r="A18" s="2">
        <v>14926</v>
      </c>
      <c r="B18" s="38" t="s">
        <v>26</v>
      </c>
      <c r="C18" s="17"/>
      <c r="D18" s="36">
        <v>60000</v>
      </c>
      <c r="E18" s="20">
        <f t="shared" si="0"/>
        <v>206234.52999999997</v>
      </c>
    </row>
    <row r="19" spans="1:5" ht="75.75" customHeight="1" x14ac:dyDescent="0.25">
      <c r="A19" s="2">
        <v>14927</v>
      </c>
      <c r="B19" s="38" t="s">
        <v>27</v>
      </c>
      <c r="C19" s="17"/>
      <c r="D19" s="36">
        <v>75600</v>
      </c>
      <c r="E19" s="20">
        <f t="shared" si="0"/>
        <v>130634.52999999997</v>
      </c>
    </row>
    <row r="20" spans="1:5" ht="67.5" customHeight="1" x14ac:dyDescent="0.25">
      <c r="A20" s="39"/>
      <c r="B20" s="40" t="s">
        <v>28</v>
      </c>
      <c r="C20" s="17">
        <v>5310</v>
      </c>
      <c r="D20" s="36"/>
      <c r="E20" s="20">
        <f t="shared" si="0"/>
        <v>135944.52999999997</v>
      </c>
    </row>
    <row r="21" spans="1:5" ht="60.75" x14ac:dyDescent="0.25">
      <c r="A21" s="41">
        <v>14928</v>
      </c>
      <c r="B21" s="15" t="s">
        <v>29</v>
      </c>
      <c r="C21" s="42"/>
      <c r="D21" s="43">
        <v>10000</v>
      </c>
      <c r="E21" s="20">
        <f t="shared" si="0"/>
        <v>125944.52999999997</v>
      </c>
    </row>
    <row r="22" spans="1:5" ht="95.25" customHeight="1" x14ac:dyDescent="0.25">
      <c r="A22" s="41">
        <v>14929</v>
      </c>
      <c r="B22" s="3" t="s">
        <v>30</v>
      </c>
      <c r="C22" s="42"/>
      <c r="D22" s="43">
        <v>63000.67</v>
      </c>
      <c r="E22" s="20">
        <f t="shared" si="0"/>
        <v>62943.859999999971</v>
      </c>
    </row>
    <row r="23" spans="1:5" ht="39" customHeight="1" x14ac:dyDescent="0.25">
      <c r="A23" s="41" t="s">
        <v>6</v>
      </c>
      <c r="B23" s="3" t="s">
        <v>31</v>
      </c>
      <c r="C23" s="17">
        <v>2598.44</v>
      </c>
      <c r="D23" s="43"/>
      <c r="E23" s="20">
        <f t="shared" si="0"/>
        <v>65542.299999999974</v>
      </c>
    </row>
    <row r="24" spans="1:5" ht="60.75" x14ac:dyDescent="0.25">
      <c r="A24" s="41" t="s">
        <v>6</v>
      </c>
      <c r="B24" s="1" t="s">
        <v>32</v>
      </c>
      <c r="C24" s="42">
        <v>930</v>
      </c>
      <c r="D24" s="43"/>
      <c r="E24" s="20">
        <f t="shared" si="0"/>
        <v>66472.299999999974</v>
      </c>
    </row>
    <row r="25" spans="1:5" ht="38.25" customHeight="1" x14ac:dyDescent="0.25">
      <c r="A25" s="41" t="s">
        <v>6</v>
      </c>
      <c r="B25" s="3" t="s">
        <v>33</v>
      </c>
      <c r="C25" s="44">
        <v>6367.4</v>
      </c>
      <c r="D25" s="4"/>
      <c r="E25" s="20">
        <f t="shared" si="0"/>
        <v>72839.699999999968</v>
      </c>
    </row>
    <row r="26" spans="1:5" ht="32.25" customHeight="1" x14ac:dyDescent="0.25">
      <c r="A26" s="12"/>
      <c r="B26" s="3" t="s">
        <v>9</v>
      </c>
      <c r="C26" s="45">
        <v>49874.99</v>
      </c>
      <c r="D26" s="5"/>
      <c r="E26" s="20">
        <f t="shared" si="0"/>
        <v>122714.68999999997</v>
      </c>
    </row>
    <row r="27" spans="1:5" x14ac:dyDescent="0.25">
      <c r="A27" s="2"/>
      <c r="B27" s="22" t="s">
        <v>10</v>
      </c>
      <c r="C27" s="34"/>
      <c r="D27" s="46">
        <v>5846.6</v>
      </c>
      <c r="E27" s="20">
        <f t="shared" si="0"/>
        <v>116868.08999999997</v>
      </c>
    </row>
    <row r="28" spans="1:5" x14ac:dyDescent="0.25">
      <c r="A28" s="2"/>
      <c r="B28" s="23" t="s">
        <v>34</v>
      </c>
      <c r="C28" s="17">
        <f>C17+C20+C23+C24+C25</f>
        <v>17804.28</v>
      </c>
      <c r="D28" s="46"/>
      <c r="E28" s="20"/>
    </row>
    <row r="29" spans="1:5" x14ac:dyDescent="0.25">
      <c r="A29" s="47"/>
      <c r="B29" s="3" t="s">
        <v>35</v>
      </c>
      <c r="C29" s="48"/>
      <c r="D29" s="49">
        <f>D7+D8+D9+D10+D14+D15+D16+D18+D19+D21+D22</f>
        <v>402522.68</v>
      </c>
      <c r="E29" s="50"/>
    </row>
    <row r="30" spans="1:5" x14ac:dyDescent="0.25">
      <c r="A30" s="47"/>
      <c r="B30" s="3" t="s">
        <v>36</v>
      </c>
      <c r="C30" s="48"/>
      <c r="D30" s="49">
        <f>D11+D12+D13</f>
        <v>138040</v>
      </c>
      <c r="E30" s="50"/>
    </row>
    <row r="31" spans="1:5" x14ac:dyDescent="0.25">
      <c r="A31" s="51"/>
      <c r="B31" s="19" t="s">
        <v>37</v>
      </c>
      <c r="C31" s="52">
        <f>C26+C28</f>
        <v>67679.26999999999</v>
      </c>
      <c r="D31" s="53">
        <f>D27+D29+D30</f>
        <v>546409.28</v>
      </c>
      <c r="E31" s="24"/>
    </row>
    <row r="32" spans="1:5" x14ac:dyDescent="0.25">
      <c r="A32" s="54"/>
      <c r="B32" s="55" t="s">
        <v>38</v>
      </c>
      <c r="C32" s="56">
        <v>5345111.2</v>
      </c>
      <c r="D32" s="54"/>
      <c r="E32" s="54"/>
    </row>
  </sheetData>
  <pageMargins left="0.7" right="0.7" top="0.75" bottom="0.75" header="0.3" footer="0.3"/>
  <pageSetup paperSize="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RosannaPC</dc:creator>
  <cp:lastModifiedBy>RosannaPC</cp:lastModifiedBy>
  <dcterms:created xsi:type="dcterms:W3CDTF">2017-09-06T19:02:47Z</dcterms:created>
  <dcterms:modified xsi:type="dcterms:W3CDTF">2018-05-09T20:01:36Z</dcterms:modified>
</cp:coreProperties>
</file>