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Z:\Dell Compartido\TRANSPARENCIA  2018\"/>
    </mc:Choice>
  </mc:AlternateContent>
  <xr:revisionPtr revIDLastSave="0" documentId="13_ncr:1_{89CD2E5D-88DA-4A6D-9B38-F8384EA4D349}" xr6:coauthVersionLast="34" xr6:coauthVersionMax="34" xr10:uidLastSave="{00000000-0000-0000-0000-000000000000}"/>
  <bookViews>
    <workbookView xWindow="480" yWindow="315" windowWidth="19875" windowHeight="7725" xr2:uid="{00000000-000D-0000-FFFF-FFFF00000000}"/>
  </bookViews>
  <sheets>
    <sheet name="Hoja1" sheetId="1" r:id="rId1"/>
  </sheets>
  <calcPr calcId="179017"/>
</workbook>
</file>

<file path=xl/calcChain.xml><?xml version="1.0" encoding="utf-8"?>
<calcChain xmlns="http://schemas.openxmlformats.org/spreadsheetml/2006/main">
  <c r="E25" i="1" l="1"/>
  <c r="E24" i="1"/>
  <c r="E26" i="1" s="1"/>
  <c r="D23" i="1"/>
  <c r="D26" i="1" s="1"/>
  <c r="F6" i="1"/>
  <c r="F7" i="1" s="1"/>
  <c r="F8" i="1" s="1"/>
  <c r="F9" i="1" s="1"/>
  <c r="F10" i="1" s="1"/>
  <c r="F11" i="1" s="1"/>
  <c r="F12" i="1" s="1"/>
  <c r="F13" i="1" s="1"/>
  <c r="F14" i="1" s="1"/>
  <c r="F15" i="1" s="1"/>
  <c r="F16" i="1" s="1"/>
  <c r="F17" i="1" s="1"/>
  <c r="F18" i="1" s="1"/>
  <c r="F19" i="1" s="1"/>
  <c r="F20" i="1" s="1"/>
  <c r="F21" i="1" s="1"/>
  <c r="F22" i="1" s="1"/>
  <c r="F26" i="1" s="1"/>
  <c r="E27" i="1" l="1"/>
  <c r="D30" i="1"/>
  <c r="D29" i="1"/>
  <c r="D31" i="1" l="1"/>
</calcChain>
</file>

<file path=xl/sharedStrings.xml><?xml version="1.0" encoding="utf-8"?>
<sst xmlns="http://schemas.openxmlformats.org/spreadsheetml/2006/main" count="41" uniqueCount="31">
  <si>
    <t>Cta. 240-006802-4</t>
  </si>
  <si>
    <t>CONCEPTO</t>
  </si>
  <si>
    <t>DEBITO</t>
  </si>
  <si>
    <t>CREDITO</t>
  </si>
  <si>
    <t>SALDO</t>
  </si>
  <si>
    <t>DEPOSITO</t>
  </si>
  <si>
    <t>NULO</t>
  </si>
  <si>
    <t>Intereses ganadas sobre certificados financieros</t>
  </si>
  <si>
    <t>Cargos bancarios</t>
  </si>
  <si>
    <t>Depositos</t>
  </si>
  <si>
    <t>Cheques emitidos</t>
  </si>
  <si>
    <t>Transferencia de estudiantes</t>
  </si>
  <si>
    <t>TOTAL</t>
  </si>
  <si>
    <t>TOTAL LIBRAMIENTOS</t>
  </si>
  <si>
    <r>
      <t xml:space="preserve">RD$19,760.00 (US$400.00 a una tasa de RD$49.40) a nombre de </t>
    </r>
    <r>
      <rPr>
        <b/>
        <sz val="9"/>
        <color rgb="FFFF0000"/>
        <rFont val="Arial"/>
        <family val="2"/>
      </rPr>
      <t>JENNY ROSA ELVIRA RODRIGUEZ JIMENEZ</t>
    </r>
    <r>
      <rPr>
        <b/>
        <sz val="9"/>
        <color indexed="64"/>
        <rFont val="Arial"/>
        <family val="2"/>
      </rPr>
      <t>. 48vo. desembolso para cubrir manutención como aporte de CONIAF por estadia en estudios de Doctorado en “Ciencias con Acentuación en Alimentos” en la Universidad Autónoma de Nuevo León, México, según contrato 031-2014</t>
    </r>
  </si>
  <si>
    <t xml:space="preserve">JUNIO 2018 </t>
  </si>
  <si>
    <t xml:space="preserve">Cheque No. </t>
  </si>
  <si>
    <t>Balance inicial al 01 de Junio 2018</t>
  </si>
  <si>
    <t>Pago cuota seguro médico Getrudis Rodriguez, Correspondiente al mes de mayo 2018.</t>
  </si>
  <si>
    <r>
      <rPr>
        <b/>
        <sz val="10"/>
        <color rgb="FF000000"/>
        <rFont val="Arial"/>
        <family val="2"/>
      </rPr>
      <t>JUAN DE LAS CRUZ ARAUJO LARA</t>
    </r>
    <r>
      <rPr>
        <sz val="10"/>
        <color indexed="64"/>
        <rFont val="Arial"/>
        <family val="2"/>
      </rPr>
      <t>, Apoyo para la cubrir pasaje aéreo hacia España quien hará una estancia de dos meses en la Universidad León para culminar su doctorado titulado “Diseño de un biofertilizante con cepas nativas de Bradyrhizobium sp en cultivo de guandúl en la Rep. Dom.”. según documentación anexa.</t>
    </r>
  </si>
  <si>
    <r>
      <t>IDIAF,</t>
    </r>
    <r>
      <rPr>
        <sz val="10"/>
        <color indexed="64"/>
        <rFont val="Arial"/>
        <family val="2"/>
      </rPr>
      <t xml:space="preserve"> Aporte para traer un especialista en el tema Calidad de las Plantas para el Desarrollo de Plantaciones Productivas donde este reforzaría el grupo de técnicos que van a participar en las jornadas técnicas que están previstas para 26 y 27 de junio 2018 las cuales se van a exponer en la </t>
    </r>
    <r>
      <rPr>
        <b/>
        <sz val="10"/>
        <color indexed="64"/>
        <rFont val="Arial"/>
        <family val="2"/>
      </rPr>
      <t>XIV Feria EXPOMANGO 2018</t>
    </r>
    <r>
      <rPr>
        <sz val="10"/>
        <color indexed="64"/>
        <rFont val="Arial"/>
        <family val="2"/>
      </rPr>
      <t xml:space="preserve">, según presupuesto y carta de solicutd anexas. </t>
    </r>
  </si>
  <si>
    <t>TRANSF.0016</t>
  </si>
  <si>
    <r>
      <t xml:space="preserve">RD$54,340.00 (US$1,100.00 a una tasa de RD$49.42) a nombre de </t>
    </r>
    <r>
      <rPr>
        <b/>
        <sz val="9"/>
        <color rgb="FFFF0000"/>
        <rFont val="Arial"/>
        <family val="2"/>
      </rPr>
      <t>JOSE MIGUEL GARCIA PEÑA,</t>
    </r>
    <r>
      <rPr>
        <b/>
        <sz val="9"/>
        <color indexed="64"/>
        <rFont val="Arial"/>
        <family val="2"/>
      </rPr>
      <t xml:space="preserve"> 48vo. desembolso para cubrir manutención como aporte de CONIAF en estadía estudios de Doctorado en “Biología” en la Universidad de Puerto Rico, Río Piedra, según contrato 035-2014</t>
    </r>
  </si>
  <si>
    <t>TRANSF.0017</t>
  </si>
  <si>
    <r>
      <t>COLECTOR DE IMPUESTOS INTERNOS</t>
    </r>
    <r>
      <rPr>
        <sz val="9"/>
        <color indexed="64"/>
        <rFont val="Arial"/>
        <family val="2"/>
      </rPr>
      <t>. Pago retenciones por servicios profesionales,otros servicios a proveedores del estado y otras retenciones, correspondiente al mes de  mayo/18.</t>
    </r>
  </si>
  <si>
    <r>
      <t xml:space="preserve">NICLA MARIEL VALERA CASTILLO, </t>
    </r>
    <r>
      <rPr>
        <sz val="9"/>
        <color indexed="64"/>
        <rFont val="Arial"/>
        <family val="2"/>
      </rPr>
      <t>Auxiliar Administrativo II,</t>
    </r>
    <r>
      <rPr>
        <b/>
        <sz val="9"/>
        <color indexed="64"/>
        <rFont val="Arial"/>
        <family val="2"/>
      </rPr>
      <t xml:space="preserve"> </t>
    </r>
    <r>
      <rPr>
        <sz val="9"/>
        <color indexed="64"/>
        <rFont val="Arial"/>
        <family val="2"/>
      </rPr>
      <t xml:space="preserve">reposición de fondo de caja chica, del comprobante del </t>
    </r>
    <r>
      <rPr>
        <b/>
        <sz val="9"/>
        <color indexed="64"/>
        <rFont val="Arial"/>
        <family val="2"/>
      </rPr>
      <t xml:space="preserve">#7434 al #7468 d/f 11/05 al 13/06/18 </t>
    </r>
  </si>
  <si>
    <r>
      <t xml:space="preserve">ENEDINA VILLANUEVA MONTERO. </t>
    </r>
    <r>
      <rPr>
        <sz val="9"/>
        <color rgb="FF000000"/>
        <rFont val="Arial"/>
        <family val="2"/>
      </rPr>
      <t>Pago por trabajos realizado de conserjería en la institución, por cubrir LICENCIA MEDICA de la Sra. Monica Rosario Montero conserje de esta institución, en fecha del 07 AL 19 DE JUNIO 2018, 09 días  laborables</t>
    </r>
  </si>
  <si>
    <r>
      <t xml:space="preserve">Sobrante del CK #14931 d/f 08/05/18 a favor JOSE BIENVENIDO CARVAJAL MEDINA, Analista del Depto. </t>
    </r>
    <r>
      <rPr>
        <sz val="9"/>
        <color rgb="FF000000"/>
        <rFont val="Arial"/>
        <family val="2"/>
      </rPr>
      <t>Producción Animal,para cubrir apoyo logistico para el GASTO DE COMBUSTIBLE en el curso de “Producción y Manejo sostenible de Ovinos y Caprinos”, a realizarse Chalona San Juan de la Maguana del  11 de mayo al 02 de junio 2018</t>
    </r>
  </si>
  <si>
    <t>Pago cuota seguro médico Getrudis Rodriguez, Correspondiente al mes de junio 2018.</t>
  </si>
  <si>
    <r>
      <t xml:space="preserve">ENEDINA VILLANUEVA MONTERO. </t>
    </r>
    <r>
      <rPr>
        <sz val="9"/>
        <color rgb="FF000000"/>
        <rFont val="Arial"/>
        <family val="2"/>
      </rPr>
      <t>Pago por trabajos realizado de conserjería en la institución, por cubrir LICENCIA MEDICA de la Sra. Monica Rosario Montero conserje de esta institución, en fecha del 20 al 29 DE JUNIO 2018, 08 días  laborables</t>
    </r>
  </si>
  <si>
    <t>Pago cuota seguro médico Francisco Morel, correspondiente al mes de Mayo y Junio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</si>
</sst>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p_t_a_-;\-* #,##0.00\ _p_t_a_-;_-* &quot;-&quot;??\ _p_t_a_-;_-@_-"/>
  </numFmts>
  <fonts count="18" x14ac:knownFonts="1">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11"/>
      <color theme="1"/>
      <name val="Calibri"/>
      <family val="2"/>
      <scheme val="minor"/>
    </font>
    <font>
      <b/>
      <sz val="9"/>
      <color theme="1"/>
      <name val="Arial"/>
      <family val="2"/>
    </font>
    <font>
      <b/>
      <sz val="11"/>
      <color theme="1"/>
      <name val="Calibri"/>
      <family val="2"/>
      <scheme val="minor"/>
    </font>
    <font>
      <b/>
      <sz val="12"/>
      <color theme="1"/>
      <name val="Arial"/>
      <family val="2"/>
    </font>
    <font>
      <b/>
      <sz val="12"/>
      <color indexed="64"/>
      <name val="Arial"/>
      <family val="2"/>
    </font>
    <font>
      <sz val="9"/>
      <color theme="1"/>
      <name val="Arial"/>
      <family val="2"/>
    </font>
    <font>
      <sz val="10"/>
      <color indexed="64"/>
      <name val="Arial"/>
      <family val="2"/>
    </font>
    <font>
      <b/>
      <sz val="10"/>
      <color rgb="FF000000"/>
      <name val="Arial"/>
      <family val="2"/>
    </font>
    <font>
      <b/>
      <sz val="10"/>
      <color indexed="64"/>
      <name val="Arial"/>
      <family val="2"/>
    </font>
    <font>
      <sz val="9"/>
      <color rgb="FF000000"/>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8" fillId="0" borderId="0" applyFont="0" applyFill="0" applyBorder="0" applyAlignment="0" applyProtection="0"/>
  </cellStyleXfs>
  <cellXfs count="57">
    <xf numFmtId="0" fontId="0" fillId="0" borderId="0" xfId="0"/>
    <xf numFmtId="0" fontId="5" fillId="0" borderId="1" xfId="0" applyFont="1" applyBorder="1" applyAlignment="1">
      <alignment wrapText="1"/>
    </xf>
    <xf numFmtId="0" fontId="5" fillId="3" borderId="1" xfId="0" applyFont="1" applyFill="1" applyBorder="1" applyAlignment="1">
      <alignment horizontal="right"/>
    </xf>
    <xf numFmtId="0" fontId="5" fillId="3" borderId="1" xfId="0" applyFont="1" applyFill="1" applyBorder="1" applyAlignment="1">
      <alignment wrapText="1"/>
    </xf>
    <xf numFmtId="43" fontId="3" fillId="3" borderId="1" xfId="4" applyFont="1" applyFill="1" applyBorder="1" applyAlignment="1">
      <alignment horizontal="center"/>
    </xf>
    <xf numFmtId="0" fontId="3" fillId="2" borderId="1" xfId="0" applyFont="1" applyFill="1" applyBorder="1" applyAlignment="1">
      <alignment horizontal="center"/>
    </xf>
    <xf numFmtId="0" fontId="3" fillId="3" borderId="1" xfId="0" applyFont="1" applyFill="1" applyBorder="1" applyAlignment="1"/>
    <xf numFmtId="0" fontId="3" fillId="0" borderId="1" xfId="0" applyFont="1" applyFill="1" applyBorder="1" applyAlignment="1">
      <alignment wrapText="1"/>
    </xf>
    <xf numFmtId="0" fontId="4" fillId="3" borderId="2" xfId="0" applyFont="1" applyFill="1" applyBorder="1"/>
    <xf numFmtId="0" fontId="5" fillId="0" borderId="0" xfId="0" applyFont="1" applyAlignment="1">
      <alignment wrapText="1"/>
    </xf>
    <xf numFmtId="164" fontId="5" fillId="3" borderId="1" xfId="0" applyNumberFormat="1" applyFont="1" applyFill="1" applyBorder="1"/>
    <xf numFmtId="0" fontId="5" fillId="4" borderId="1" xfId="0" applyFont="1" applyFill="1" applyBorder="1" applyAlignment="1">
      <alignment wrapText="1"/>
    </xf>
    <xf numFmtId="43" fontId="5" fillId="0" borderId="1" xfId="4" applyFont="1" applyFill="1" applyBorder="1" applyAlignment="1">
      <alignment horizontal="center"/>
    </xf>
    <xf numFmtId="0" fontId="5" fillId="3" borderId="2" xfId="0" applyFont="1" applyFill="1" applyBorder="1" applyAlignment="1">
      <alignment horizontal="justify"/>
    </xf>
    <xf numFmtId="0" fontId="5" fillId="3" borderId="1" xfId="0" applyFont="1" applyFill="1" applyBorder="1" applyAlignment="1">
      <alignment horizontal="justify"/>
    </xf>
    <xf numFmtId="43" fontId="5" fillId="4" borderId="1" xfId="4" applyFont="1" applyFill="1" applyBorder="1" applyAlignment="1">
      <alignment horizontal="center"/>
    </xf>
    <xf numFmtId="49" fontId="11" fillId="3" borderId="0" xfId="0" applyNumberFormat="1" applyFont="1" applyFill="1" applyBorder="1" applyAlignment="1">
      <alignment horizontal="left" wrapText="1"/>
    </xf>
    <xf numFmtId="0" fontId="12" fillId="3" borderId="0" xfId="0" applyFont="1" applyFill="1" applyBorder="1" applyAlignment="1">
      <alignment horizontal="left" wrapText="1"/>
    </xf>
    <xf numFmtId="164" fontId="5" fillId="3" borderId="0" xfId="0" applyNumberFormat="1" applyFont="1" applyFill="1" applyBorder="1" applyAlignment="1">
      <alignment horizontal="left"/>
    </xf>
    <xf numFmtId="43" fontId="9" fillId="3" borderId="0" xfId="4" applyFont="1" applyFill="1" applyBorder="1" applyAlignment="1">
      <alignment horizontal="left"/>
    </xf>
    <xf numFmtId="43" fontId="5" fillId="0" borderId="0" xfId="4" applyFont="1" applyBorder="1" applyAlignment="1">
      <alignment horizontal="left"/>
    </xf>
    <xf numFmtId="4" fontId="3" fillId="2" borderId="1" xfId="0" applyNumberFormat="1" applyFont="1" applyFill="1" applyBorder="1" applyAlignment="1">
      <alignment horizontal="center"/>
    </xf>
    <xf numFmtId="43" fontId="3" fillId="2" borderId="1" xfId="4" applyFont="1" applyFill="1" applyBorder="1" applyAlignment="1">
      <alignment horizontal="center"/>
    </xf>
    <xf numFmtId="43" fontId="3" fillId="2" borderId="1" xfId="4" applyNumberFormat="1" applyFont="1" applyFill="1" applyBorder="1" applyAlignment="1">
      <alignment horizontal="center"/>
    </xf>
    <xf numFmtId="164" fontId="4" fillId="3" borderId="1" xfId="0" applyNumberFormat="1" applyFont="1" applyFill="1" applyBorder="1"/>
    <xf numFmtId="164" fontId="9" fillId="3" borderId="1" xfId="4" applyNumberFormat="1" applyFont="1" applyFill="1" applyBorder="1" applyAlignment="1">
      <alignment horizontal="center"/>
    </xf>
    <xf numFmtId="0" fontId="5" fillId="3" borderId="1" xfId="0" applyFont="1" applyFill="1" applyBorder="1" applyAlignment="1">
      <alignment horizontal="right" wrapText="1"/>
    </xf>
    <xf numFmtId="164" fontId="4" fillId="3" borderId="1" xfId="0" applyNumberFormat="1" applyFont="1" applyFill="1" applyBorder="1" applyAlignment="1">
      <alignment wrapText="1"/>
    </xf>
    <xf numFmtId="164" fontId="9" fillId="3" borderId="1" xfId="4" applyNumberFormat="1" applyFont="1" applyFill="1" applyBorder="1" applyAlignment="1">
      <alignment horizontal="center" wrapText="1"/>
    </xf>
    <xf numFmtId="43" fontId="5" fillId="3" borderId="1" xfId="4" applyFont="1" applyFill="1" applyBorder="1" applyAlignment="1">
      <alignment horizontal="center"/>
    </xf>
    <xf numFmtId="0" fontId="5" fillId="4" borderId="1" xfId="0" applyFont="1" applyFill="1" applyBorder="1" applyAlignment="1">
      <alignment horizontal="right" wrapText="1"/>
    </xf>
    <xf numFmtId="164" fontId="5" fillId="4" borderId="1" xfId="0" applyNumberFormat="1" applyFont="1" applyFill="1" applyBorder="1" applyAlignment="1">
      <alignment wrapText="1"/>
    </xf>
    <xf numFmtId="164" fontId="9" fillId="4" borderId="1" xfId="4" applyNumberFormat="1" applyFont="1" applyFill="1" applyBorder="1" applyAlignment="1">
      <alignment horizontal="center" wrapText="1"/>
    </xf>
    <xf numFmtId="0" fontId="0" fillId="0" borderId="1" xfId="0" applyBorder="1"/>
    <xf numFmtId="0" fontId="10" fillId="0" borderId="1" xfId="0" applyFont="1" applyBorder="1"/>
    <xf numFmtId="43" fontId="10" fillId="0" borderId="1" xfId="4" applyFont="1" applyBorder="1"/>
    <xf numFmtId="14" fontId="4" fillId="3" borderId="0" xfId="0" applyNumberFormat="1" applyFont="1" applyFill="1" applyBorder="1" applyAlignment="1">
      <alignment horizontal="left"/>
    </xf>
    <xf numFmtId="14" fontId="4" fillId="3" borderId="1" xfId="0" applyNumberFormat="1" applyFont="1" applyFill="1" applyBorder="1"/>
    <xf numFmtId="43" fontId="6" fillId="3" borderId="1" xfId="4" applyFont="1" applyFill="1" applyBorder="1" applyAlignment="1">
      <alignment horizontal="center" wrapText="1"/>
    </xf>
    <xf numFmtId="0" fontId="3" fillId="3" borderId="1" xfId="0" applyFont="1" applyFill="1" applyBorder="1" applyAlignment="1">
      <alignment horizontal="right"/>
    </xf>
    <xf numFmtId="43" fontId="5" fillId="3" borderId="2" xfId="4" applyFont="1" applyFill="1" applyBorder="1"/>
    <xf numFmtId="14" fontId="4" fillId="3" borderId="1" xfId="0" applyNumberFormat="1" applyFont="1" applyFill="1" applyBorder="1" applyAlignment="1">
      <alignment wrapText="1"/>
    </xf>
    <xf numFmtId="164" fontId="5" fillId="3" borderId="1" xfId="0" applyNumberFormat="1" applyFont="1" applyFill="1" applyBorder="1" applyAlignment="1">
      <alignment wrapText="1"/>
    </xf>
    <xf numFmtId="0" fontId="9" fillId="3" borderId="1" xfId="0" applyFont="1" applyFill="1" applyBorder="1" applyAlignment="1">
      <alignment horizontal="right" wrapText="1"/>
    </xf>
    <xf numFmtId="43" fontId="7" fillId="3" borderId="1" xfId="4" applyFont="1" applyFill="1" applyBorder="1" applyAlignment="1">
      <alignment horizontal="center" wrapText="1"/>
    </xf>
    <xf numFmtId="0" fontId="14" fillId="0" borderId="1" xfId="0" applyFont="1" applyBorder="1" applyAlignment="1">
      <alignment wrapText="1"/>
    </xf>
    <xf numFmtId="0" fontId="16" fillId="0" borderId="1" xfId="0" applyFont="1" applyBorder="1" applyAlignment="1">
      <alignment wrapText="1"/>
    </xf>
    <xf numFmtId="164" fontId="4" fillId="3" borderId="3" xfId="0" applyNumberFormat="1" applyFont="1" applyFill="1" applyBorder="1" applyAlignment="1">
      <alignment wrapText="1"/>
    </xf>
    <xf numFmtId="43" fontId="5" fillId="3" borderId="3" xfId="4" applyFont="1" applyFill="1" applyBorder="1" applyAlignment="1">
      <alignment horizontal="center" wrapText="1"/>
    </xf>
    <xf numFmtId="0" fontId="5" fillId="0" borderId="1" xfId="0" applyFont="1" applyBorder="1" applyAlignment="1">
      <alignment horizontal="justify" vertical="center"/>
    </xf>
    <xf numFmtId="164" fontId="13" fillId="3" borderId="1" xfId="4" applyNumberFormat="1" applyFont="1" applyFill="1" applyBorder="1" applyAlignment="1">
      <alignment horizontal="center" wrapText="1"/>
    </xf>
    <xf numFmtId="0" fontId="5" fillId="0" borderId="1" xfId="0" applyFont="1" applyBorder="1" applyAlignment="1">
      <alignment horizontal="justify"/>
    </xf>
    <xf numFmtId="164" fontId="7" fillId="3" borderId="1" xfId="4" applyNumberFormat="1" applyFont="1" applyFill="1" applyBorder="1" applyAlignment="1">
      <alignment horizontal="center" wrapText="1"/>
    </xf>
    <xf numFmtId="43" fontId="5" fillId="3" borderId="3" xfId="4" applyFont="1" applyFill="1" applyBorder="1" applyAlignment="1"/>
    <xf numFmtId="49" fontId="9" fillId="3" borderId="1" xfId="0" applyNumberFormat="1" applyFont="1" applyFill="1" applyBorder="1" applyAlignment="1">
      <alignment horizontal="right"/>
    </xf>
    <xf numFmtId="14" fontId="5" fillId="4" borderId="1" xfId="0" applyNumberFormat="1" applyFont="1" applyFill="1" applyBorder="1" applyAlignment="1">
      <alignment wrapText="1"/>
    </xf>
    <xf numFmtId="43" fontId="5" fillId="4" borderId="3" xfId="4" applyFont="1" applyFill="1" applyBorder="1" applyAlignment="1">
      <alignment horizontal="center" wrapText="1"/>
    </xf>
  </cellXfs>
  <cellStyles count="5">
    <cellStyle name="Millares" xfId="4" builtinId="3"/>
    <cellStyle name="Millares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2"/>
  <sheetViews>
    <sheetView tabSelected="1" workbookViewId="0">
      <selection activeCell="D33" sqref="D33"/>
    </sheetView>
  </sheetViews>
  <sheetFormatPr baseColWidth="10" defaultRowHeight="15" x14ac:dyDescent="0.25"/>
  <cols>
    <col min="1" max="1" width="15.5703125" customWidth="1"/>
    <col min="2" max="2" width="16.85546875" customWidth="1"/>
    <col min="3" max="3" width="57.42578125" customWidth="1"/>
    <col min="4" max="4" width="21.28515625" customWidth="1"/>
    <col min="5" max="5" width="19.42578125" customWidth="1"/>
    <col min="6" max="6" width="13.42578125" customWidth="1"/>
  </cols>
  <sheetData>
    <row r="3" spans="1:6" ht="15.75" x14ac:dyDescent="0.25">
      <c r="A3" s="36"/>
      <c r="B3" s="16" t="s">
        <v>15</v>
      </c>
      <c r="C3" s="17" t="s">
        <v>0</v>
      </c>
      <c r="D3" s="18"/>
      <c r="E3" s="19"/>
      <c r="F3" s="20"/>
    </row>
    <row r="4" spans="1:6" x14ac:dyDescent="0.25">
      <c r="A4" s="37"/>
      <c r="B4" s="5" t="s">
        <v>16</v>
      </c>
      <c r="C4" s="5" t="s">
        <v>1</v>
      </c>
      <c r="D4" s="21" t="s">
        <v>2</v>
      </c>
      <c r="E4" s="22" t="s">
        <v>3</v>
      </c>
      <c r="F4" s="23" t="s">
        <v>4</v>
      </c>
    </row>
    <row r="5" spans="1:6" x14ac:dyDescent="0.25">
      <c r="A5" s="37">
        <v>43252</v>
      </c>
      <c r="B5" s="6"/>
      <c r="C5" s="7" t="s">
        <v>17</v>
      </c>
      <c r="D5" s="8"/>
      <c r="E5" s="4"/>
      <c r="F5" s="12">
        <v>1121579.53</v>
      </c>
    </row>
    <row r="6" spans="1:6" ht="29.25" customHeight="1" x14ac:dyDescent="0.25">
      <c r="A6" s="37">
        <v>43255</v>
      </c>
      <c r="B6" s="39" t="s">
        <v>5</v>
      </c>
      <c r="C6" s="3" t="s">
        <v>18</v>
      </c>
      <c r="D6" s="40">
        <v>6367.4</v>
      </c>
      <c r="E6" s="4"/>
      <c r="F6" s="12">
        <f>F5+D6-E6</f>
        <v>1127946.93</v>
      </c>
    </row>
    <row r="7" spans="1:6" ht="78" customHeight="1" x14ac:dyDescent="0.25">
      <c r="A7" s="41">
        <v>43258</v>
      </c>
      <c r="B7" s="6">
        <v>14938</v>
      </c>
      <c r="C7" s="45" t="s">
        <v>19</v>
      </c>
      <c r="D7" s="8"/>
      <c r="E7" s="38">
        <v>62226</v>
      </c>
      <c r="F7" s="12">
        <f t="shared" ref="F7:F22" si="0">F6+D7-E7</f>
        <v>1065720.93</v>
      </c>
    </row>
    <row r="8" spans="1:6" x14ac:dyDescent="0.25">
      <c r="A8" s="41">
        <v>43258</v>
      </c>
      <c r="B8" s="6">
        <v>14939</v>
      </c>
      <c r="C8" s="46" t="s">
        <v>6</v>
      </c>
      <c r="D8" s="8"/>
      <c r="E8" s="44">
        <v>0.01</v>
      </c>
      <c r="F8" s="12">
        <f t="shared" si="0"/>
        <v>1065720.92</v>
      </c>
    </row>
    <row r="9" spans="1:6" ht="86.25" customHeight="1" x14ac:dyDescent="0.25">
      <c r="A9" s="41">
        <v>43258</v>
      </c>
      <c r="B9" s="6">
        <v>14940</v>
      </c>
      <c r="C9" s="46" t="s">
        <v>20</v>
      </c>
      <c r="D9" s="42"/>
      <c r="E9" s="38">
        <v>39536</v>
      </c>
      <c r="F9" s="12">
        <f t="shared" si="0"/>
        <v>1026184.9199999999</v>
      </c>
    </row>
    <row r="10" spans="1:6" ht="60.75" x14ac:dyDescent="0.25">
      <c r="A10" s="41">
        <v>43258</v>
      </c>
      <c r="B10" s="43" t="s">
        <v>21</v>
      </c>
      <c r="C10" s="3" t="s">
        <v>22</v>
      </c>
      <c r="D10" s="47"/>
      <c r="E10" s="48">
        <v>54362</v>
      </c>
      <c r="F10" s="12">
        <f t="shared" si="0"/>
        <v>971822.91999999993</v>
      </c>
    </row>
    <row r="11" spans="1:6" ht="72.75" x14ac:dyDescent="0.25">
      <c r="A11" s="41">
        <v>43258</v>
      </c>
      <c r="B11" s="43" t="s">
        <v>23</v>
      </c>
      <c r="C11" s="3" t="s">
        <v>14</v>
      </c>
      <c r="D11" s="27"/>
      <c r="E11" s="28">
        <v>19768</v>
      </c>
      <c r="F11" s="12">
        <f t="shared" si="0"/>
        <v>952054.91999999993</v>
      </c>
    </row>
    <row r="12" spans="1:6" ht="36" x14ac:dyDescent="0.25">
      <c r="A12" s="41">
        <v>43259</v>
      </c>
      <c r="B12" s="26">
        <v>14941</v>
      </c>
      <c r="C12" s="49" t="s">
        <v>24</v>
      </c>
      <c r="D12" s="42"/>
      <c r="E12" s="50">
        <v>13394.2</v>
      </c>
      <c r="F12" s="12">
        <f t="shared" si="0"/>
        <v>938660.72</v>
      </c>
    </row>
    <row r="13" spans="1:6" ht="30.75" customHeight="1" x14ac:dyDescent="0.25">
      <c r="A13" s="41">
        <v>43265</v>
      </c>
      <c r="B13" s="26">
        <v>14942</v>
      </c>
      <c r="C13" s="51" t="s">
        <v>6</v>
      </c>
      <c r="D13" s="42"/>
      <c r="E13" s="52">
        <v>0.01</v>
      </c>
      <c r="F13" s="12">
        <f t="shared" si="0"/>
        <v>938660.71</v>
      </c>
    </row>
    <row r="14" spans="1:6" ht="36.75" x14ac:dyDescent="0.25">
      <c r="A14" s="41">
        <v>43265</v>
      </c>
      <c r="B14" s="26">
        <v>14943</v>
      </c>
      <c r="C14" s="9" t="s">
        <v>25</v>
      </c>
      <c r="D14" s="27"/>
      <c r="E14" s="50">
        <v>13417.8</v>
      </c>
      <c r="F14" s="12">
        <f t="shared" si="0"/>
        <v>925242.90999999992</v>
      </c>
    </row>
    <row r="15" spans="1:6" ht="48.75" x14ac:dyDescent="0.25">
      <c r="A15" s="41">
        <v>43269</v>
      </c>
      <c r="B15" s="26">
        <v>14944</v>
      </c>
      <c r="C15" s="1" t="s">
        <v>26</v>
      </c>
      <c r="D15" s="27"/>
      <c r="E15" s="50">
        <v>4950</v>
      </c>
      <c r="F15" s="12">
        <f t="shared" si="0"/>
        <v>920292.90999999992</v>
      </c>
    </row>
    <row r="16" spans="1:6" ht="67.5" customHeight="1" x14ac:dyDescent="0.25">
      <c r="A16" s="41">
        <v>43273</v>
      </c>
      <c r="B16" s="26" t="s">
        <v>5</v>
      </c>
      <c r="C16" s="1" t="s">
        <v>27</v>
      </c>
      <c r="D16" s="42">
        <v>1291.94</v>
      </c>
      <c r="E16" s="50"/>
      <c r="F16" s="12">
        <f t="shared" si="0"/>
        <v>921584.84999999986</v>
      </c>
    </row>
    <row r="17" spans="1:6" ht="33" customHeight="1" x14ac:dyDescent="0.25">
      <c r="A17" s="41">
        <v>43275</v>
      </c>
      <c r="B17" s="26" t="s">
        <v>5</v>
      </c>
      <c r="C17" s="3" t="s">
        <v>28</v>
      </c>
      <c r="D17" s="42">
        <v>6367.4</v>
      </c>
      <c r="E17" s="50"/>
      <c r="F17" s="12">
        <f t="shared" si="0"/>
        <v>927952.24999999988</v>
      </c>
    </row>
    <row r="18" spans="1:6" ht="43.5" customHeight="1" x14ac:dyDescent="0.25">
      <c r="A18" s="41">
        <v>43278</v>
      </c>
      <c r="B18" s="26">
        <v>14945</v>
      </c>
      <c r="C18" s="3" t="s">
        <v>6</v>
      </c>
      <c r="D18" s="42"/>
      <c r="E18" s="52">
        <v>0.01</v>
      </c>
      <c r="F18" s="12">
        <f t="shared" si="0"/>
        <v>927952.23999999987</v>
      </c>
    </row>
    <row r="19" spans="1:6" ht="66.75" customHeight="1" x14ac:dyDescent="0.25">
      <c r="A19" s="41">
        <v>43278</v>
      </c>
      <c r="B19" s="26">
        <v>14946</v>
      </c>
      <c r="C19" s="1" t="s">
        <v>29</v>
      </c>
      <c r="D19" s="42"/>
      <c r="E19" s="50">
        <v>4400</v>
      </c>
      <c r="F19" s="12">
        <f t="shared" si="0"/>
        <v>923552.23999999987</v>
      </c>
    </row>
    <row r="20" spans="1:6" ht="39.75" customHeight="1" x14ac:dyDescent="0.25">
      <c r="A20" s="41">
        <v>43279</v>
      </c>
      <c r="B20" s="26" t="s">
        <v>5</v>
      </c>
      <c r="C20" s="3" t="s">
        <v>30</v>
      </c>
      <c r="D20" s="42">
        <v>5196.88</v>
      </c>
      <c r="E20" s="50"/>
      <c r="F20" s="12">
        <f t="shared" si="0"/>
        <v>928749.11999999988</v>
      </c>
    </row>
    <row r="21" spans="1:6" x14ac:dyDescent="0.25">
      <c r="A21" s="41">
        <v>43281</v>
      </c>
      <c r="B21" s="26"/>
      <c r="C21" s="3" t="s">
        <v>7</v>
      </c>
      <c r="D21" s="42"/>
      <c r="E21" s="28"/>
      <c r="F21" s="12">
        <f t="shared" si="0"/>
        <v>928749.11999999988</v>
      </c>
    </row>
    <row r="22" spans="1:6" ht="26.25" customHeight="1" x14ac:dyDescent="0.25">
      <c r="A22" s="41">
        <v>43281</v>
      </c>
      <c r="B22" s="26"/>
      <c r="C22" s="13" t="s">
        <v>8</v>
      </c>
      <c r="D22" s="42"/>
      <c r="E22" s="28"/>
      <c r="F22" s="12">
        <f t="shared" si="0"/>
        <v>928749.11999999988</v>
      </c>
    </row>
    <row r="23" spans="1:6" ht="21" customHeight="1" x14ac:dyDescent="0.25">
      <c r="A23" s="41">
        <v>43281</v>
      </c>
      <c r="B23" s="26"/>
      <c r="C23" s="3" t="s">
        <v>9</v>
      </c>
      <c r="D23" s="42">
        <f>D6+D16+D17+D20</f>
        <v>19223.62</v>
      </c>
      <c r="E23" s="28"/>
      <c r="F23" s="53"/>
    </row>
    <row r="24" spans="1:6" x14ac:dyDescent="0.25">
      <c r="A24" s="41">
        <v>43281</v>
      </c>
      <c r="B24" s="54"/>
      <c r="C24" s="3" t="s">
        <v>10</v>
      </c>
      <c r="D24" s="42"/>
      <c r="E24" s="28">
        <f>E7+E8+E9+E12+E13+E14+E15+E18+E19+E22</f>
        <v>137924.03000000003</v>
      </c>
      <c r="F24" s="53"/>
    </row>
    <row r="25" spans="1:6" ht="23.25" customHeight="1" x14ac:dyDescent="0.25">
      <c r="A25" s="41">
        <v>43281</v>
      </c>
      <c r="B25" s="26"/>
      <c r="C25" s="3" t="s">
        <v>11</v>
      </c>
      <c r="D25" s="27"/>
      <c r="E25" s="28">
        <f>E10+E11</f>
        <v>74130</v>
      </c>
      <c r="F25" s="48"/>
    </row>
    <row r="26" spans="1:6" ht="27" customHeight="1" x14ac:dyDescent="0.25">
      <c r="A26" s="55">
        <v>43281</v>
      </c>
      <c r="B26" s="30"/>
      <c r="C26" s="11" t="s">
        <v>12</v>
      </c>
      <c r="D26" s="31">
        <f>D21+D23</f>
        <v>19223.62</v>
      </c>
      <c r="E26" s="32">
        <f>E24+E25</f>
        <v>212054.03000000003</v>
      </c>
      <c r="F26" s="56">
        <f>F22</f>
        <v>928749.11999999988</v>
      </c>
    </row>
    <row r="27" spans="1:6" x14ac:dyDescent="0.25">
      <c r="A27" s="2"/>
      <c r="B27" s="13" t="s">
        <v>8</v>
      </c>
      <c r="C27" s="24"/>
      <c r="D27" s="25">
        <v>5846.6</v>
      </c>
      <c r="E27" s="12">
        <f t="shared" ref="E27" si="1">E26+C27-D27</f>
        <v>206207.43000000002</v>
      </c>
      <c r="F27" s="33"/>
    </row>
    <row r="28" spans="1:6" x14ac:dyDescent="0.25">
      <c r="A28" s="2"/>
      <c r="B28" s="14" t="s">
        <v>9</v>
      </c>
      <c r="C28" s="10"/>
      <c r="D28" s="25"/>
      <c r="E28" s="12"/>
      <c r="F28" s="33"/>
    </row>
    <row r="29" spans="1:6" ht="26.25" customHeight="1" x14ac:dyDescent="0.25">
      <c r="A29" s="26"/>
      <c r="B29" s="3" t="s">
        <v>10</v>
      </c>
      <c r="C29" s="27"/>
      <c r="D29" s="28">
        <f>D7+D8+D9+D10+D14+D15+D16+D18+D19+D21+D22</f>
        <v>1291.94</v>
      </c>
      <c r="E29" s="29"/>
      <c r="F29" s="33"/>
    </row>
    <row r="30" spans="1:6" ht="24.75" x14ac:dyDescent="0.25">
      <c r="A30" s="26"/>
      <c r="B30" s="3" t="s">
        <v>11</v>
      </c>
      <c r="C30" s="27"/>
      <c r="D30" s="28">
        <f>D11+D12+D13</f>
        <v>0</v>
      </c>
      <c r="E30" s="29"/>
      <c r="F30" s="33"/>
    </row>
    <row r="31" spans="1:6" x14ac:dyDescent="0.25">
      <c r="A31" s="30"/>
      <c r="B31" s="11" t="s">
        <v>12</v>
      </c>
      <c r="C31" s="31"/>
      <c r="D31" s="32">
        <f>D27+D29+D30</f>
        <v>7138.5400000000009</v>
      </c>
      <c r="E31" s="15"/>
      <c r="F31" s="33"/>
    </row>
    <row r="32" spans="1:6" x14ac:dyDescent="0.25">
      <c r="A32" s="33"/>
      <c r="B32" s="34" t="s">
        <v>13</v>
      </c>
      <c r="C32" s="33"/>
      <c r="D32" s="35">
        <v>3738223.25</v>
      </c>
      <c r="E32" s="33"/>
      <c r="F32" s="33"/>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2018-07-02T20:02:48Z</dcterms:modified>
</cp:coreProperties>
</file>