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7710553C-AB5A-490A-99A3-D7A0AE1F560E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O51" i="5"/>
  <c r="N51" i="5"/>
  <c r="M51" i="5"/>
  <c r="L51" i="5"/>
  <c r="K51" i="5"/>
  <c r="J51" i="5"/>
  <c r="I51" i="5"/>
  <c r="H51" i="5"/>
  <c r="G51" i="5"/>
  <c r="F51" i="5"/>
  <c r="E51" i="5"/>
  <c r="D51" i="5"/>
  <c r="M61" i="5"/>
  <c r="N61" i="5"/>
  <c r="O61" i="5"/>
  <c r="L61" i="5"/>
  <c r="K61" i="5"/>
  <c r="J61" i="5"/>
  <c r="I61" i="5"/>
  <c r="H61" i="5"/>
  <c r="G61" i="5"/>
  <c r="F61" i="5"/>
  <c r="E61" i="5"/>
  <c r="D61" i="5"/>
  <c r="H9" i="5"/>
  <c r="G23" i="5" l="1"/>
  <c r="G14" i="5"/>
  <c r="G11" i="5"/>
  <c r="P11" i="5"/>
  <c r="G15" i="5"/>
  <c r="G16" i="5"/>
  <c r="G9" i="5"/>
  <c r="J15" i="5"/>
  <c r="P43" i="5"/>
  <c r="H25" i="5"/>
  <c r="H15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H108" i="5" l="1"/>
  <c r="E108" i="5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<sst xmlns="http://schemas.openxmlformats.org/spreadsheetml/2006/main" count="143" uniqueCount="125">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</sst>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64" fontId="10" fillId="0" borderId="5" xfId="1" applyNumberFormat="1" applyFont="1" applyBorder="1" applyProtection="1"/>
    <xf numFmtId="164" fontId="10" fillId="0" borderId="0" xfId="1" applyNumberFormat="1" applyFont="1" applyFill="1" applyBorder="1" applyAlignment="1" applyProtection="1">
      <alignment vertical="center" wrapText="1"/>
    </xf>
    <xf numFmtId="164" fontId="8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Protection="1">
      <protection locked="0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 wrapText="1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19" activePane="bottomRight" state="frozen"/>
      <selection pane="topRight" activeCell="C1" sqref="C1"/>
      <selection pane="bottomLeft" activeCell="A10" sqref="A10"/>
      <selection pane="bottomRight" activeCell="D19" sqref="D19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66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R1" s="3" t="s">
        <v>1</v>
      </c>
    </row>
    <row r="2" spans="1:29" ht="18.75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R2" s="4" t="s">
        <v>3</v>
      </c>
    </row>
    <row r="3" spans="1:29" ht="18.75" x14ac:dyDescent="0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65"/>
      <c r="J4" s="64" t="s">
        <v>124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96" t="s">
        <v>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67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68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2949008.5700000003</v>
      </c>
      <c r="I9" s="23">
        <f t="shared" si="1"/>
        <v>2949008.5700000003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63">
        <f t="shared" si="1"/>
        <v>18487239.840000004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6">
        <f t="shared" ref="P10:P13" si="2">SUM(D10:O10)</f>
        <v>14957785.840000002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26">
        <f t="shared" si="2"/>
        <v>1311018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62">
        <v>364246.43000000005</v>
      </c>
      <c r="F14" s="62">
        <v>372710.93000000005</v>
      </c>
      <c r="G14" s="62">
        <f>174755.92+178302.13+19652.88</f>
        <v>372710.93000000005</v>
      </c>
      <c r="H14" s="62">
        <v>372710.93000000005</v>
      </c>
      <c r="I14" s="62">
        <v>372710.93000000005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26">
        <f>SUM(D14:O14)</f>
        <v>2218436.0000000005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1136716.9099999999</v>
      </c>
      <c r="I15" s="28">
        <f t="shared" si="3"/>
        <v>1267261.83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9">
        <f t="shared" si="3"/>
        <v>7270158.1200000001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6">
        <f t="shared" ref="P16:P24" si="4">SUM(D16:O16)</f>
        <v>1071792.3099999998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26">
        <f t="shared" si="4"/>
        <v>215468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6">
        <f t="shared" si="4"/>
        <v>763479.11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26">
        <f t="shared" si="4"/>
        <v>1789082.56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6">
        <f t="shared" si="4"/>
        <v>652652.54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26">
        <f t="shared" si="4"/>
        <v>2370253.81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26">
        <f t="shared" si="4"/>
        <v>257429.79</v>
      </c>
    </row>
    <row r="25" spans="1:16" s="73" customFormat="1" x14ac:dyDescent="0.25">
      <c r="A25" s="72">
        <v>1</v>
      </c>
      <c r="B25" s="20" t="s">
        <v>42</v>
      </c>
      <c r="D25" s="27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770505</v>
      </c>
      <c r="I25" s="28">
        <f t="shared" si="6"/>
        <v>29716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74">
        <f t="shared" si="6"/>
        <v>1102950.51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26">
        <f t="shared" ref="P26:P72" si="7">SUM(D26:O26)</f>
        <v>16008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5">
        <v>0</v>
      </c>
      <c r="F28" s="35">
        <v>43862.37</v>
      </c>
      <c r="G28" s="35">
        <v>0</v>
      </c>
      <c r="H28" s="35">
        <v>11505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6">
        <f t="shared" si="7"/>
        <v>55367.37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5">
        <v>0</v>
      </c>
      <c r="F30" s="35">
        <v>54280</v>
      </c>
      <c r="G30" s="35">
        <v>7700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6">
        <f t="shared" si="7"/>
        <v>83692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6">
        <f t="shared" si="7"/>
        <v>759000</v>
      </c>
    </row>
    <row r="33" spans="1:16" s="12" customFormat="1" ht="45" x14ac:dyDescent="0.25">
      <c r="A33" s="19">
        <v>2</v>
      </c>
      <c r="B33" s="25" t="s">
        <v>50</v>
      </c>
      <c r="D33" s="29"/>
      <c r="E33" s="76"/>
      <c r="F33" s="76"/>
      <c r="G33" s="76"/>
      <c r="H33" s="76"/>
      <c r="I33" s="35"/>
      <c r="J33" s="76"/>
      <c r="K33" s="76"/>
      <c r="L33" s="76"/>
      <c r="M33" s="76"/>
      <c r="N33" s="76"/>
      <c r="O33" s="76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6">
        <f t="shared" si="7"/>
        <v>188883.14</v>
      </c>
    </row>
    <row r="35" spans="1:16" s="12" customFormat="1" x14ac:dyDescent="0.25">
      <c r="A35" s="19">
        <v>1</v>
      </c>
      <c r="B35" s="20" t="s">
        <v>52</v>
      </c>
      <c r="D35" s="29"/>
      <c r="E35" s="77"/>
      <c r="F35" s="77"/>
      <c r="G35" s="77"/>
      <c r="H35" s="77"/>
      <c r="I35" s="38"/>
      <c r="J35" s="77"/>
      <c r="K35" s="77"/>
      <c r="L35" s="77"/>
      <c r="M35" s="77"/>
      <c r="N35" s="77"/>
      <c r="O35" s="77"/>
      <c r="P35" s="30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76"/>
      <c r="F36" s="76"/>
      <c r="G36" s="76"/>
      <c r="H36" s="76"/>
      <c r="I36" s="35"/>
      <c r="J36" s="76"/>
      <c r="K36" s="76"/>
      <c r="L36" s="76"/>
      <c r="M36" s="76"/>
      <c r="N36" s="76"/>
      <c r="O36" s="76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76"/>
      <c r="F37" s="76"/>
      <c r="G37" s="76"/>
      <c r="H37" s="76"/>
      <c r="I37" s="35"/>
      <c r="J37" s="76"/>
      <c r="K37" s="76"/>
      <c r="L37" s="76"/>
      <c r="M37" s="76"/>
      <c r="N37" s="76"/>
      <c r="O37" s="76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76"/>
      <c r="F38" s="76"/>
      <c r="G38" s="76"/>
      <c r="H38" s="76"/>
      <c r="I38" s="35"/>
      <c r="J38" s="76"/>
      <c r="K38" s="76"/>
      <c r="L38" s="76"/>
      <c r="M38" s="76"/>
      <c r="N38" s="76"/>
      <c r="O38" s="76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76"/>
      <c r="F39" s="76"/>
      <c r="G39" s="76"/>
      <c r="H39" s="76"/>
      <c r="I39" s="35"/>
      <c r="J39" s="76"/>
      <c r="K39" s="76"/>
      <c r="L39" s="76"/>
      <c r="M39" s="76"/>
      <c r="N39" s="76"/>
      <c r="O39" s="76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76"/>
      <c r="F40" s="76"/>
      <c r="G40" s="76"/>
      <c r="H40" s="76"/>
      <c r="I40" s="35"/>
      <c r="J40" s="76"/>
      <c r="K40" s="76"/>
      <c r="L40" s="76"/>
      <c r="M40" s="76"/>
      <c r="N40" s="76"/>
      <c r="O40" s="76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76"/>
      <c r="F41" s="76"/>
      <c r="G41" s="76"/>
      <c r="H41" s="76"/>
      <c r="I41" s="35"/>
      <c r="J41" s="76"/>
      <c r="K41" s="76"/>
      <c r="L41" s="76"/>
      <c r="M41" s="76"/>
      <c r="N41" s="76"/>
      <c r="O41" s="76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76"/>
      <c r="F42" s="76"/>
      <c r="G42" s="76"/>
      <c r="H42" s="76"/>
      <c r="I42" s="35"/>
      <c r="J42" s="76"/>
      <c r="K42" s="76"/>
      <c r="L42" s="76"/>
      <c r="M42" s="76"/>
      <c r="N42" s="76"/>
      <c r="O42" s="76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1"/>
      <c r="E43" s="76"/>
      <c r="F43" s="76"/>
      <c r="G43" s="76"/>
      <c r="H43" s="76"/>
      <c r="I43" s="35"/>
      <c r="J43" s="76"/>
      <c r="K43" s="76"/>
      <c r="L43" s="76"/>
      <c r="M43" s="76"/>
      <c r="N43" s="76"/>
      <c r="O43" s="76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76"/>
      <c r="F44" s="76"/>
      <c r="G44" s="76"/>
      <c r="H44" s="76"/>
      <c r="I44" s="35"/>
      <c r="J44" s="76"/>
      <c r="K44" s="76"/>
      <c r="L44" s="76"/>
      <c r="M44" s="76"/>
      <c r="N44" s="76"/>
      <c r="O44" s="76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76"/>
      <c r="F45" s="76"/>
      <c r="G45" s="76"/>
      <c r="H45" s="76"/>
      <c r="I45" s="35"/>
      <c r="J45" s="76"/>
      <c r="K45" s="76"/>
      <c r="L45" s="76"/>
      <c r="M45" s="76"/>
      <c r="N45" s="76"/>
      <c r="O45" s="76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76"/>
      <c r="F46" s="76"/>
      <c r="G46" s="76"/>
      <c r="H46" s="76"/>
      <c r="I46" s="35"/>
      <c r="J46" s="76"/>
      <c r="K46" s="76"/>
      <c r="L46" s="76"/>
      <c r="M46" s="76"/>
      <c r="N46" s="76"/>
      <c r="O46" s="76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76"/>
      <c r="F47" s="76"/>
      <c r="G47" s="76"/>
      <c r="H47" s="76"/>
      <c r="I47" s="35"/>
      <c r="J47" s="76"/>
      <c r="K47" s="76"/>
      <c r="L47" s="76"/>
      <c r="M47" s="76"/>
      <c r="N47" s="76"/>
      <c r="O47" s="76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76"/>
      <c r="F48" s="76"/>
      <c r="G48" s="76"/>
      <c r="H48" s="76"/>
      <c r="I48" s="35"/>
      <c r="J48" s="76"/>
      <c r="K48" s="76"/>
      <c r="L48" s="76"/>
      <c r="M48" s="76"/>
      <c r="N48" s="76"/>
      <c r="O48" s="76"/>
      <c r="P48" s="26">
        <f t="shared" si="7"/>
        <v>0</v>
      </c>
    </row>
    <row r="49" spans="1:16" s="12" customFormat="1" ht="30" x14ac:dyDescent="0.25">
      <c r="A49" s="19">
        <v>2</v>
      </c>
      <c r="B49" s="25" t="s">
        <v>66</v>
      </c>
      <c r="D49" s="29">
        <v>0</v>
      </c>
      <c r="E49" s="76"/>
      <c r="F49" s="76"/>
      <c r="G49" s="76"/>
      <c r="H49" s="76"/>
      <c r="I49" s="35"/>
      <c r="J49" s="76"/>
      <c r="K49" s="76"/>
      <c r="L49" s="76"/>
      <c r="M49" s="76"/>
      <c r="N49" s="76"/>
      <c r="O49" s="76"/>
      <c r="P49" s="26">
        <f t="shared" si="7"/>
        <v>0</v>
      </c>
    </row>
    <row r="50" spans="1:16" s="12" customFormat="1" ht="30" x14ac:dyDescent="0.25">
      <c r="A50" s="19">
        <v>2</v>
      </c>
      <c r="B50" s="25" t="s">
        <v>67</v>
      </c>
      <c r="D50" s="32">
        <v>0</v>
      </c>
      <c r="E50" s="76"/>
      <c r="F50" s="76"/>
      <c r="G50" s="76"/>
      <c r="H50" s="76"/>
      <c r="I50" s="35"/>
      <c r="J50" s="76"/>
      <c r="K50" s="76"/>
      <c r="L50" s="76"/>
      <c r="M50" s="76"/>
      <c r="N50" s="76"/>
      <c r="O50" s="76"/>
      <c r="P50" s="26">
        <f t="shared" si="7"/>
        <v>0</v>
      </c>
    </row>
    <row r="51" spans="1:16" s="12" customFormat="1" ht="30" x14ac:dyDescent="0.25">
      <c r="A51" s="19">
        <v>1</v>
      </c>
      <c r="B51" s="20" t="s">
        <v>68</v>
      </c>
      <c r="D51" s="27">
        <f>SUM(D52:D60)</f>
        <v>0</v>
      </c>
      <c r="E51" s="78">
        <f t="shared" ref="E51:P51" si="10">SUM(E52:E60)</f>
        <v>0</v>
      </c>
      <c r="F51" s="78">
        <f t="shared" si="10"/>
        <v>0</v>
      </c>
      <c r="G51" s="78">
        <f t="shared" si="10"/>
        <v>0</v>
      </c>
      <c r="H51" s="78">
        <f t="shared" si="10"/>
        <v>225616</v>
      </c>
      <c r="I51" s="79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78">
        <f t="shared" si="10"/>
        <v>0</v>
      </c>
      <c r="O51" s="78">
        <f t="shared" si="10"/>
        <v>0</v>
      </c>
      <c r="P51" s="39">
        <f t="shared" si="10"/>
        <v>225616</v>
      </c>
    </row>
    <row r="52" spans="1:16" s="12" customFormat="1" x14ac:dyDescent="0.25">
      <c r="A52" s="19">
        <v>2</v>
      </c>
      <c r="B52" s="25" t="s">
        <v>70</v>
      </c>
      <c r="D52" s="61">
        <v>0</v>
      </c>
      <c r="E52" s="60">
        <v>0</v>
      </c>
      <c r="F52" s="60">
        <v>0</v>
      </c>
      <c r="G52" s="60">
        <v>0</v>
      </c>
      <c r="H52" s="60">
        <v>225616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33">
        <f t="shared" si="7"/>
        <v>225616</v>
      </c>
    </row>
    <row r="53" spans="1:16" s="12" customFormat="1" ht="30" x14ac:dyDescent="0.25">
      <c r="A53" s="19">
        <v>2</v>
      </c>
      <c r="B53" s="25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6">
        <f t="shared" si="7"/>
        <v>0</v>
      </c>
    </row>
    <row r="54" spans="1:16" s="12" customFormat="1" ht="30" x14ac:dyDescent="0.25">
      <c r="A54" s="19">
        <v>2</v>
      </c>
      <c r="B54" s="25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6">
        <f t="shared" si="7"/>
        <v>0</v>
      </c>
    </row>
    <row r="55" spans="1:16" s="12" customFormat="1" ht="30" x14ac:dyDescent="0.25">
      <c r="A55" s="19">
        <v>2</v>
      </c>
      <c r="B55" s="25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6">
        <f t="shared" si="7"/>
        <v>0</v>
      </c>
    </row>
    <row r="56" spans="1:16" s="12" customFormat="1" ht="30" x14ac:dyDescent="0.25">
      <c r="A56" s="19">
        <v>2</v>
      </c>
      <c r="B56" s="25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6">
        <f t="shared" si="7"/>
        <v>0</v>
      </c>
    </row>
    <row r="57" spans="1:16" s="12" customFormat="1" ht="30" x14ac:dyDescent="0.25">
      <c r="A57" s="19">
        <v>2</v>
      </c>
      <c r="B57" s="25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6">
        <f t="shared" si="7"/>
        <v>0</v>
      </c>
    </row>
    <row r="58" spans="1:16" s="12" customFormat="1" ht="30" x14ac:dyDescent="0.25">
      <c r="A58" s="19">
        <v>2</v>
      </c>
      <c r="B58" s="25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6">
        <f t="shared" si="7"/>
        <v>0</v>
      </c>
    </row>
    <row r="59" spans="1:16" s="12" customFormat="1" x14ac:dyDescent="0.25">
      <c r="A59" s="19">
        <v>2</v>
      </c>
      <c r="B59" s="25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6">
        <f t="shared" si="7"/>
        <v>0</v>
      </c>
    </row>
    <row r="60" spans="1:16" s="12" customFormat="1" ht="45" x14ac:dyDescent="0.25">
      <c r="A60" s="19">
        <v>2</v>
      </c>
      <c r="B60" s="25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6">
        <f t="shared" si="7"/>
        <v>0</v>
      </c>
    </row>
    <row r="61" spans="1:16" s="73" customFormat="1" x14ac:dyDescent="0.25">
      <c r="A61" s="72">
        <v>1</v>
      </c>
      <c r="B61" s="20" t="s">
        <v>79</v>
      </c>
      <c r="D61" s="27">
        <f t="shared" ref="D61:O61" si="11">SUM(D62:D65)</f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  <c r="H61" s="28">
        <f t="shared" si="11"/>
        <v>753469.43</v>
      </c>
      <c r="I61" s="28">
        <f t="shared" si="11"/>
        <v>0</v>
      </c>
      <c r="J61" s="28">
        <f t="shared" si="11"/>
        <v>0</v>
      </c>
      <c r="K61" s="28">
        <f t="shared" si="11"/>
        <v>0</v>
      </c>
      <c r="L61" s="75">
        <f t="shared" si="11"/>
        <v>0</v>
      </c>
      <c r="M61" s="75">
        <f t="shared" si="11"/>
        <v>0</v>
      </c>
      <c r="N61" s="75">
        <f t="shared" si="11"/>
        <v>0</v>
      </c>
      <c r="O61" s="75">
        <f t="shared" si="11"/>
        <v>0</v>
      </c>
      <c r="P61" s="74">
        <f t="shared" si="9"/>
        <v>753469.43</v>
      </c>
    </row>
    <row r="62" spans="1:16" s="12" customFormat="1" x14ac:dyDescent="0.25">
      <c r="A62" s="19">
        <v>2</v>
      </c>
      <c r="B62" s="25" t="s">
        <v>80</v>
      </c>
      <c r="D62" s="36"/>
      <c r="E62" s="76"/>
      <c r="F62" s="76"/>
      <c r="G62" s="76"/>
      <c r="H62" s="76">
        <v>753469.43</v>
      </c>
      <c r="I62" s="35"/>
      <c r="J62" s="76"/>
      <c r="K62" s="76"/>
      <c r="L62" s="76"/>
      <c r="M62" s="76"/>
      <c r="N62" s="76"/>
      <c r="O62" s="76"/>
      <c r="P62" s="26">
        <f t="shared" si="7"/>
        <v>753469.43</v>
      </c>
    </row>
    <row r="63" spans="1:16" s="12" customFormat="1" x14ac:dyDescent="0.25">
      <c r="A63" s="19">
        <v>2</v>
      </c>
      <c r="B63" s="25" t="s">
        <v>81</v>
      </c>
      <c r="D63" s="36"/>
      <c r="E63" s="76"/>
      <c r="F63" s="76"/>
      <c r="G63" s="76"/>
      <c r="H63" s="76"/>
      <c r="I63" s="35"/>
      <c r="J63" s="76"/>
      <c r="K63" s="76"/>
      <c r="L63" s="76"/>
      <c r="M63" s="76"/>
      <c r="N63" s="76"/>
      <c r="O63" s="76"/>
      <c r="P63" s="26">
        <f t="shared" si="7"/>
        <v>0</v>
      </c>
    </row>
    <row r="64" spans="1:16" s="12" customFormat="1" ht="30" x14ac:dyDescent="0.25">
      <c r="A64" s="19">
        <v>2</v>
      </c>
      <c r="B64" s="25" t="s">
        <v>82</v>
      </c>
      <c r="D64" s="36"/>
      <c r="E64" s="76"/>
      <c r="F64" s="76"/>
      <c r="G64" s="76"/>
      <c r="H64" s="76"/>
      <c r="I64" s="35"/>
      <c r="J64" s="76"/>
      <c r="K64" s="76"/>
      <c r="L64" s="76"/>
      <c r="M64" s="76"/>
      <c r="N64" s="76"/>
      <c r="O64" s="76"/>
      <c r="P64" s="26">
        <f t="shared" si="7"/>
        <v>0</v>
      </c>
    </row>
    <row r="65" spans="1:16" s="12" customFormat="1" ht="45" x14ac:dyDescent="0.25">
      <c r="A65" s="19">
        <v>2</v>
      </c>
      <c r="B65" s="25" t="s">
        <v>83</v>
      </c>
      <c r="D65" s="36"/>
      <c r="E65" s="76"/>
      <c r="F65" s="76"/>
      <c r="G65" s="76"/>
      <c r="H65" s="76"/>
      <c r="I65" s="35"/>
      <c r="J65" s="76"/>
      <c r="K65" s="76"/>
      <c r="L65" s="76"/>
      <c r="M65" s="76"/>
      <c r="N65" s="76"/>
      <c r="O65" s="76"/>
      <c r="P65" s="26">
        <f t="shared" si="7"/>
        <v>0</v>
      </c>
    </row>
    <row r="66" spans="1:16" s="12" customFormat="1" ht="30" x14ac:dyDescent="0.25">
      <c r="A66" s="19">
        <v>1</v>
      </c>
      <c r="B66" s="20" t="s">
        <v>84</v>
      </c>
      <c r="D66" s="31">
        <f>+D67+D68</f>
        <v>0</v>
      </c>
      <c r="E66" s="78">
        <f t="shared" ref="E66:P66" si="12">+E67+E68</f>
        <v>0</v>
      </c>
      <c r="F66" s="78">
        <f t="shared" si="12"/>
        <v>0</v>
      </c>
      <c r="G66" s="78">
        <f t="shared" si="12"/>
        <v>0</v>
      </c>
      <c r="H66" s="78">
        <f t="shared" si="12"/>
        <v>0</v>
      </c>
      <c r="I66" s="79">
        <f t="shared" si="12"/>
        <v>0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7">
        <v>0</v>
      </c>
      <c r="O66" s="77">
        <v>0</v>
      </c>
      <c r="P66" s="30">
        <f t="shared" si="12"/>
        <v>0</v>
      </c>
    </row>
    <row r="67" spans="1:16" s="12" customFormat="1" x14ac:dyDescent="0.25">
      <c r="A67" s="19">
        <v>2</v>
      </c>
      <c r="B67" s="25" t="s">
        <v>85</v>
      </c>
      <c r="D67" s="29">
        <v>0</v>
      </c>
      <c r="E67" s="76"/>
      <c r="F67" s="76"/>
      <c r="G67" s="76"/>
      <c r="H67" s="76"/>
      <c r="I67" s="35"/>
      <c r="J67" s="76"/>
      <c r="K67" s="76"/>
      <c r="L67" s="76"/>
      <c r="M67" s="76"/>
      <c r="N67" s="76"/>
      <c r="O67" s="76"/>
      <c r="P67" s="26">
        <f t="shared" si="7"/>
        <v>0</v>
      </c>
    </row>
    <row r="68" spans="1:16" s="12" customFormat="1" ht="30" x14ac:dyDescent="0.25">
      <c r="A68" s="19">
        <v>2</v>
      </c>
      <c r="B68" s="25" t="s">
        <v>86</v>
      </c>
      <c r="D68" s="32">
        <v>0</v>
      </c>
      <c r="E68" s="35"/>
      <c r="F68" s="76"/>
      <c r="G68" s="76"/>
      <c r="H68" s="76"/>
      <c r="I68" s="35"/>
      <c r="J68" s="76"/>
      <c r="K68" s="76"/>
      <c r="L68" s="76"/>
      <c r="M68" s="76"/>
      <c r="N68" s="76"/>
      <c r="O68" s="76"/>
      <c r="P68" s="26">
        <f t="shared" si="7"/>
        <v>0</v>
      </c>
    </row>
    <row r="69" spans="1:16" s="12" customFormat="1" x14ac:dyDescent="0.25">
      <c r="A69" s="19">
        <v>1</v>
      </c>
      <c r="B69" s="20" t="s">
        <v>87</v>
      </c>
      <c r="D69" s="37"/>
      <c r="E69" s="28">
        <f t="shared" ref="E69:I69" si="13">+E70+E71+E72</f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>+J70+J71+J72</f>
        <v>0</v>
      </c>
      <c r="K69" s="28">
        <f t="shared" ref="K69:P69" si="14">+K70+K71+K72</f>
        <v>0</v>
      </c>
      <c r="L69" s="28">
        <f t="shared" si="14"/>
        <v>0</v>
      </c>
      <c r="M69" s="28">
        <f t="shared" si="14"/>
        <v>0</v>
      </c>
      <c r="N69" s="38">
        <v>0</v>
      </c>
      <c r="O69" s="38">
        <v>0</v>
      </c>
      <c r="P69" s="39">
        <f t="shared" si="14"/>
        <v>0</v>
      </c>
    </row>
    <row r="70" spans="1:16" s="12" customFormat="1" ht="30" x14ac:dyDescent="0.25">
      <c r="A70" s="19">
        <v>2</v>
      </c>
      <c r="B70" s="25" t="s">
        <v>88</v>
      </c>
      <c r="D70" s="32">
        <v>0</v>
      </c>
      <c r="E70" s="35"/>
      <c r="F70" s="76"/>
      <c r="G70" s="76"/>
      <c r="H70" s="76"/>
      <c r="I70" s="35"/>
      <c r="J70" s="76"/>
      <c r="K70" s="76"/>
      <c r="L70" s="76"/>
      <c r="M70" s="76"/>
      <c r="N70" s="76"/>
      <c r="O70" s="76"/>
      <c r="P70" s="26">
        <f t="shared" si="7"/>
        <v>0</v>
      </c>
    </row>
    <row r="71" spans="1:16" s="12" customFormat="1" ht="30" x14ac:dyDescent="0.25">
      <c r="A71" s="19">
        <v>2</v>
      </c>
      <c r="B71" s="25" t="s">
        <v>89</v>
      </c>
      <c r="D71" s="32">
        <v>0</v>
      </c>
      <c r="E71" s="35"/>
      <c r="F71" s="76"/>
      <c r="G71" s="76"/>
      <c r="H71" s="76"/>
      <c r="I71" s="35"/>
      <c r="J71" s="76"/>
      <c r="K71" s="76"/>
      <c r="L71" s="76"/>
      <c r="M71" s="76"/>
      <c r="N71" s="76"/>
      <c r="O71" s="76"/>
      <c r="P71" s="26">
        <f t="shared" si="7"/>
        <v>0</v>
      </c>
    </row>
    <row r="72" spans="1:16" s="12" customFormat="1" ht="30" x14ac:dyDescent="0.25">
      <c r="A72" s="19">
        <v>2</v>
      </c>
      <c r="B72" s="25" t="s">
        <v>90</v>
      </c>
      <c r="D72" s="32">
        <v>0</v>
      </c>
      <c r="E72" s="35"/>
      <c r="F72" s="76"/>
      <c r="G72" s="76"/>
      <c r="H72" s="76"/>
      <c r="I72" s="35"/>
      <c r="J72" s="76"/>
      <c r="K72" s="76"/>
      <c r="L72" s="76"/>
      <c r="M72" s="76"/>
      <c r="N72" s="76"/>
      <c r="O72" s="76"/>
      <c r="P72" s="26">
        <f t="shared" si="7"/>
        <v>0</v>
      </c>
    </row>
    <row r="73" spans="1:16" s="12" customFormat="1" x14ac:dyDescent="0.25">
      <c r="A73" s="19"/>
      <c r="B73" s="40" t="s">
        <v>91</v>
      </c>
      <c r="C73" s="41"/>
      <c r="D73" s="80">
        <f>+D9+D15+D25+D35+D51+D61+D66+D69</f>
        <v>3361249.7700000005</v>
      </c>
      <c r="E73" s="42">
        <f t="shared" ref="E73:O73" si="15">+E9+E15+E25+E35+E51+E61+E66+E69</f>
        <v>3620359.7600000002</v>
      </c>
      <c r="F73" s="42">
        <f t="shared" si="15"/>
        <v>5766964.25</v>
      </c>
      <c r="G73" s="42">
        <f t="shared" si="15"/>
        <v>5009557.8100000005</v>
      </c>
      <c r="H73" s="42">
        <f t="shared" si="15"/>
        <v>5835315.9100000001</v>
      </c>
      <c r="I73" s="42">
        <f t="shared" si="15"/>
        <v>4245986.4000000004</v>
      </c>
      <c r="J73" s="42">
        <f t="shared" si="15"/>
        <v>0</v>
      </c>
      <c r="K73" s="42">
        <f t="shared" si="15"/>
        <v>0</v>
      </c>
      <c r="L73" s="42">
        <f t="shared" si="15"/>
        <v>0</v>
      </c>
      <c r="M73" s="42">
        <f t="shared" si="15"/>
        <v>0</v>
      </c>
      <c r="N73" s="42">
        <f t="shared" si="15"/>
        <v>0</v>
      </c>
      <c r="O73" s="42">
        <f t="shared" si="15"/>
        <v>0</v>
      </c>
      <c r="P73" s="81">
        <f>+P9+P15+P25+P35+P51+P61+P66+P69</f>
        <v>27839433.900000006</v>
      </c>
    </row>
    <row r="74" spans="1:16" s="12" customFormat="1" x14ac:dyDescent="0.25">
      <c r="A74" s="19"/>
      <c r="B74" s="43"/>
      <c r="D74" s="29"/>
      <c r="E74" s="76"/>
      <c r="F74" s="76"/>
      <c r="G74" s="76"/>
      <c r="H74" s="76"/>
      <c r="I74" s="35"/>
      <c r="J74" s="35"/>
      <c r="K74" s="76" t="s">
        <v>69</v>
      </c>
      <c r="L74" s="76" t="s">
        <v>69</v>
      </c>
      <c r="M74" s="76"/>
      <c r="N74" s="76"/>
      <c r="O74" s="76"/>
      <c r="P74" s="82" t="s">
        <v>69</v>
      </c>
    </row>
    <row r="75" spans="1:16" s="12" customFormat="1" x14ac:dyDescent="0.25">
      <c r="A75" s="19"/>
      <c r="B75" s="44" t="s">
        <v>92</v>
      </c>
      <c r="C75" s="45"/>
      <c r="D75" s="83"/>
      <c r="E75" s="45"/>
      <c r="F75" s="45">
        <v>0</v>
      </c>
      <c r="G75" s="45"/>
      <c r="H75" s="45"/>
      <c r="I75" s="69"/>
      <c r="J75" s="45"/>
      <c r="K75" s="45"/>
      <c r="L75" s="45"/>
      <c r="M75" s="45"/>
      <c r="N75" s="45"/>
      <c r="O75" s="45"/>
      <c r="P75" s="84"/>
    </row>
    <row r="76" spans="1:16" s="12" customFormat="1" ht="30" x14ac:dyDescent="0.25">
      <c r="A76" s="19"/>
      <c r="B76" s="20" t="s">
        <v>93</v>
      </c>
      <c r="D76" s="85"/>
      <c r="E76" s="76"/>
      <c r="F76" s="76">
        <v>0</v>
      </c>
      <c r="G76" s="76"/>
      <c r="H76" s="76"/>
      <c r="I76" s="35"/>
      <c r="J76" s="76"/>
      <c r="K76" s="76"/>
      <c r="L76" s="76"/>
      <c r="M76" s="76"/>
      <c r="N76" s="76"/>
      <c r="O76" s="76"/>
      <c r="P76" s="82"/>
    </row>
    <row r="77" spans="1:16" ht="30" x14ac:dyDescent="0.25">
      <c r="A77" s="19"/>
      <c r="B77" s="46" t="s">
        <v>94</v>
      </c>
      <c r="D77" s="86"/>
      <c r="E77" s="87"/>
      <c r="F77" s="87"/>
      <c r="G77" s="87"/>
      <c r="H77" s="87"/>
      <c r="I77" s="88"/>
      <c r="J77" s="87">
        <v>0</v>
      </c>
      <c r="K77" s="89"/>
      <c r="L77" s="87"/>
      <c r="M77" s="87"/>
      <c r="N77" s="87"/>
      <c r="O77" s="87"/>
      <c r="P77" s="90"/>
    </row>
    <row r="78" spans="1:16" ht="30" x14ac:dyDescent="0.25">
      <c r="A78" s="19"/>
      <c r="B78" s="46" t="s">
        <v>95</v>
      </c>
      <c r="D78" s="86"/>
      <c r="E78" s="87"/>
      <c r="F78" s="87"/>
      <c r="G78" s="87"/>
      <c r="H78" s="87"/>
      <c r="I78" s="88"/>
      <c r="J78" s="87"/>
      <c r="K78" s="89"/>
      <c r="L78" s="87"/>
      <c r="M78" s="87"/>
      <c r="N78" s="87"/>
      <c r="O78" s="87"/>
      <c r="P78" s="90"/>
    </row>
    <row r="79" spans="1:16" x14ac:dyDescent="0.25">
      <c r="A79" s="19"/>
      <c r="B79" s="47" t="s">
        <v>96</v>
      </c>
      <c r="D79" s="91"/>
      <c r="E79" s="87"/>
      <c r="F79" s="87"/>
      <c r="G79" s="87"/>
      <c r="H79" s="87"/>
      <c r="I79" s="88"/>
      <c r="J79" s="87"/>
      <c r="K79" s="89"/>
      <c r="L79" s="87"/>
      <c r="M79" s="87"/>
      <c r="N79" s="87"/>
      <c r="O79" s="87"/>
      <c r="P79" s="90"/>
    </row>
    <row r="80" spans="1:16" ht="30" x14ac:dyDescent="0.25">
      <c r="A80" s="19"/>
      <c r="B80" s="46" t="s">
        <v>97</v>
      </c>
      <c r="D80" s="86"/>
      <c r="E80" s="87"/>
      <c r="F80" s="87"/>
      <c r="G80" s="87"/>
      <c r="H80" s="87"/>
      <c r="I80" s="88"/>
      <c r="J80" s="87"/>
      <c r="K80" s="89"/>
      <c r="L80" s="87"/>
      <c r="M80" s="87"/>
      <c r="N80" s="87"/>
      <c r="O80" s="87"/>
      <c r="P80" s="90"/>
    </row>
    <row r="81" spans="1:18" ht="30" x14ac:dyDescent="0.25">
      <c r="A81" s="19"/>
      <c r="B81" s="46" t="s">
        <v>98</v>
      </c>
      <c r="D81" s="86"/>
      <c r="E81" s="87"/>
      <c r="F81" s="87"/>
      <c r="G81" s="87"/>
      <c r="H81" s="87"/>
      <c r="I81" s="88"/>
      <c r="J81" s="87"/>
      <c r="K81" s="89"/>
      <c r="L81" s="87"/>
      <c r="M81" s="87"/>
      <c r="N81" s="87"/>
      <c r="O81" s="87"/>
      <c r="P81" s="90"/>
    </row>
    <row r="82" spans="1:18" ht="30" x14ac:dyDescent="0.25">
      <c r="A82" s="19"/>
      <c r="B82" s="47" t="s">
        <v>99</v>
      </c>
      <c r="D82" s="91"/>
      <c r="E82" s="87"/>
      <c r="F82" s="87"/>
      <c r="G82" s="87"/>
      <c r="H82" s="87"/>
      <c r="I82" s="88"/>
      <c r="J82" s="87"/>
      <c r="K82" s="89"/>
      <c r="L82" s="87"/>
      <c r="M82" s="87"/>
      <c r="N82" s="87"/>
      <c r="O82" s="87"/>
      <c r="P82" s="90"/>
    </row>
    <row r="83" spans="1:18" ht="30" x14ac:dyDescent="0.25">
      <c r="A83" s="19"/>
      <c r="B83" s="46" t="s">
        <v>100</v>
      </c>
      <c r="D83" s="86"/>
      <c r="E83" s="87"/>
      <c r="F83" s="87"/>
      <c r="G83" s="87"/>
      <c r="H83" s="87"/>
      <c r="I83" s="88"/>
      <c r="J83" s="87"/>
      <c r="K83" s="89"/>
      <c r="L83" s="87"/>
      <c r="M83" s="87"/>
      <c r="N83" s="87"/>
      <c r="O83" s="87"/>
      <c r="P83" s="90"/>
      <c r="R83" s="9">
        <f>G84-5009557.91</f>
        <v>-9.999999962747097E-2</v>
      </c>
    </row>
    <row r="84" spans="1:18" x14ac:dyDescent="0.25">
      <c r="A84" s="19"/>
      <c r="B84" s="48" t="s">
        <v>101</v>
      </c>
      <c r="C84" s="49"/>
      <c r="D84" s="92">
        <f>+D73</f>
        <v>3361249.7700000005</v>
      </c>
      <c r="E84" s="93">
        <f>+E73</f>
        <v>3620359.7600000002</v>
      </c>
      <c r="F84" s="93">
        <f>+F73</f>
        <v>5766964.25</v>
      </c>
      <c r="G84" s="93">
        <f t="shared" ref="G84:P84" si="16">+G73</f>
        <v>5009557.8100000005</v>
      </c>
      <c r="H84" s="93">
        <f t="shared" si="16"/>
        <v>5835315.9100000001</v>
      </c>
      <c r="I84" s="93">
        <f>+I73</f>
        <v>4245986.4000000004</v>
      </c>
      <c r="J84" s="93">
        <f t="shared" si="16"/>
        <v>0</v>
      </c>
      <c r="K84" s="93">
        <f>+K73</f>
        <v>0</v>
      </c>
      <c r="L84" s="93">
        <f t="shared" si="16"/>
        <v>0</v>
      </c>
      <c r="M84" s="93">
        <f t="shared" si="16"/>
        <v>0</v>
      </c>
      <c r="N84" s="93">
        <f t="shared" si="16"/>
        <v>0</v>
      </c>
      <c r="O84" s="93">
        <f t="shared" si="16"/>
        <v>0</v>
      </c>
      <c r="P84" s="94">
        <f t="shared" si="16"/>
        <v>27839433.900000006</v>
      </c>
    </row>
    <row r="85" spans="1:18" x14ac:dyDescent="0.25">
      <c r="A85" s="19"/>
      <c r="K85" s="50"/>
    </row>
    <row r="86" spans="1:18" ht="31.5" x14ac:dyDescent="0.25">
      <c r="B86" s="51" t="s">
        <v>102</v>
      </c>
      <c r="C86" s="52"/>
      <c r="D86" s="53"/>
      <c r="E86" s="53"/>
      <c r="F86" s="52"/>
      <c r="G86" s="52"/>
      <c r="H86" s="52"/>
      <c r="I86" s="70"/>
      <c r="J86" s="52"/>
      <c r="K86" s="54"/>
      <c r="L86" s="52"/>
      <c r="M86" s="52"/>
      <c r="N86" s="52"/>
      <c r="O86" s="52"/>
      <c r="P86" s="52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55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66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56" t="s">
        <v>108</v>
      </c>
      <c r="M100" s="56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56" t="s">
        <v>114</v>
      </c>
      <c r="H106" s="56" t="s">
        <v>117</v>
      </c>
    </row>
    <row r="107" spans="2:16" x14ac:dyDescent="0.25">
      <c r="B107" s="2" t="s">
        <v>115</v>
      </c>
      <c r="H107" s="2" t="s">
        <v>116</v>
      </c>
    </row>
    <row r="108" spans="2:16" s="57" customFormat="1" x14ac:dyDescent="0.25">
      <c r="D108" s="58">
        <f t="shared" ref="D108:N108" si="17">IF(AND(E84&gt;0,D84&gt;=1),1,2)</f>
        <v>1</v>
      </c>
      <c r="E108" s="58">
        <f t="shared" si="17"/>
        <v>1</v>
      </c>
      <c r="F108" s="58">
        <f t="shared" si="17"/>
        <v>1</v>
      </c>
      <c r="G108" s="58">
        <f t="shared" si="17"/>
        <v>1</v>
      </c>
      <c r="H108" s="58">
        <f t="shared" si="17"/>
        <v>1</v>
      </c>
      <c r="I108" s="71">
        <f t="shared" si="17"/>
        <v>2</v>
      </c>
      <c r="J108" s="58">
        <f t="shared" si="17"/>
        <v>2</v>
      </c>
      <c r="K108" s="58">
        <f t="shared" si="17"/>
        <v>2</v>
      </c>
      <c r="L108" s="58">
        <f t="shared" si="17"/>
        <v>2</v>
      </c>
      <c r="M108" s="58">
        <f t="shared" si="17"/>
        <v>2</v>
      </c>
      <c r="N108" s="58">
        <f t="shared" si="17"/>
        <v>2</v>
      </c>
      <c r="O108" s="58">
        <f>IF(N84&gt;=1,2,1)</f>
        <v>1</v>
      </c>
      <c r="P108" s="59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2024-07-02T16:16:18Z</cp:lastPrinted>
  <dcterms:created xsi:type="dcterms:W3CDTF">2023-01-10T02:04:46Z</dcterms:created>
  <dcterms:modified xsi:type="dcterms:W3CDTF">2024-07-02T16:16:19Z</dcterms:modified>
</cp:coreProperties>
</file>