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defaultThemeVersion="166925"/>
  <mc:AlternateContent xmlns:mc="http://schemas.openxmlformats.org/markup-compatibility/2006">
    <mc:Choice Requires="x15">
      <x15ac:absPath xmlns:x15ac="http://schemas.microsoft.com/office/spreadsheetml/2010/11/ac" url="\\10.0.0.229\coniaf\Planificación y Desarrollo -\1. 2022 CARMEN\INFORMES METAS FISICO-FINANCIERAS\"/>
    </mc:Choice>
  </mc:AlternateContent>
  <xr:revisionPtr revIDLastSave="0" documentId="8_{83F076A5-8B22-4747-9F71-1428019042D8}" xr6:coauthVersionLast="47" xr6:coauthVersionMax="47" xr10:uidLastSave="{00000000-0000-0000-0000-000000000000}"/>
  <bookViews>
    <workbookView xWindow="-120" yWindow="-120" windowWidth="29040" windowHeight="15720" xr2:uid="{4338FEAE-DB8E-4C02-BE6D-DDC1311F061E}"/>
  </bookViews>
  <sheets>
    <sheet name="Hoja1" sheetId="1" r:id="rId1"/>
  </sheets>
  <externalReferences>
    <externalReference r:id="rId2"/>
  </externalReferences>
  <definedNames>
    <definedName name="_xlnm.Print_Area" localSheetId="0">Hoja1!$A$1:$J$55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F32" i="1"/>
  <c r="D32" i="1"/>
  <c r="H32" i="1" l="1"/>
  <c r="I29" i="1" l="1"/>
  <c r="I30" i="1"/>
  <c r="J29" i="1"/>
  <c r="J30" i="1"/>
  <c r="B15" i="1"/>
  <c r="J32" i="1" l="1"/>
  <c r="I32" i="1"/>
  <c r="J31" i="1"/>
  <c r="I31" i="1"/>
  <c r="C16" i="1"/>
  <c r="C15" i="1"/>
  <c r="B14" i="1"/>
  <c r="C14" i="1" s="1"/>
</calcChain>
</file>

<file path=xl/sharedStrings.xml><?xml version="1.0" encoding="utf-8"?>
<sst xmlns="http://schemas.openxmlformats.org/spreadsheetml/2006/main" count="90" uniqueCount="82">
  <si>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</si>
  <si>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</si>
  <si>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</si>
  <si>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</si>
  <si>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</si>
  <si>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</si>
  <si>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</si>
  <si>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</si>
  <si>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</si>
  <si>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</si>
  <si>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</si>
  <si>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</si>
  <si>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</si>
  <si>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</si>
  <si>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</si>
  <si>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</si>
  <si>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</si>
  <si>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</si>
  <si>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</si>
  <si>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</si>
  <si>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</si>
  <si>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</si>
  <si>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</si>
  <si>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</si>
  <si>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</si>
  <si>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</si>
  <si>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</si>
  <si>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</si>
  <si>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</si>
  <si>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</si>
  <si>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</si>
  <si>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</si>
  <si>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</si>
  <si>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</si>
  <si>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</si>
  <si>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</si>
  <si>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</si>
  <si>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</si>
  <si>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</si>
  <si>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</si>
  <si>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</si>
  <si>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</si>
  <si>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</si>
  <si>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</si>
  <si>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</si>
  <si>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</si>
  <si>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</si>
  <si>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</si>
  <si>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</si>
  <si>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5177 - Consejo Nacional de Investigaciones Agropecuarias y Forestales</t>
  </si>
  <si>
    <t>01 - Consejo Nacional de Investigaciones Agropecuarias y Forestales</t>
  </si>
  <si>
    <t>0001 - Consejo Nacional de Investigaciones Agropecuarias y Forestales</t>
  </si>
  <si>
    <t xml:space="preserve"> Fortalecer, estimular y orientar al Sistema Nacional de Generación, Validación, Difusión y Evaluación de la Adopción de Tecnología Agropecuaria y Forestal</t>
  </si>
  <si>
    <t>Ser la institución líder del Sistema Nacional de Investigaciones Agropecuarias y Forestales, reconocida nacional e internacionalmente por la transparencia de sus procesos y la búsqueda de la excelencia.</t>
  </si>
  <si>
    <t>3.3.4</t>
  </si>
  <si>
    <t>11. Desarrollo de Políticas para el fomento de las investigaciones tecnológicas agropecuarias y forestales</t>
  </si>
  <si>
    <t>N/A</t>
  </si>
  <si>
    <t>TOTALES</t>
  </si>
  <si>
    <t>Este producto consiste en identificar, priorizar, definir y establecer las políticas públicas de investigaciones agropecuarias y forestales acordes con las políticas de desarrollo del país, a los fines de lograr armonía entre las necesidades de los sectores productivos, la protección de los recursos naturales y las posibilidades institucionales.</t>
  </si>
  <si>
    <t>La institución ha definido una nueva estructura programática a partir del 2022 para la definición de de políticas públicas de investigaciones agropecuarias y forestales y retomar el financiamiento de las investigaciones, en aras de retomar las dos atribuciones principales que dieron origen al CONIAF.</t>
  </si>
  <si>
    <t>Carlos Sanquintin B.</t>
  </si>
  <si>
    <t>Enc. Div. Planificacion y Desarrollo</t>
  </si>
  <si>
    <t>Ana Maria Barcelo Larocca</t>
  </si>
  <si>
    <t>Directora Ejecutiva</t>
  </si>
  <si>
    <t>7074: DIRECCION Y COORDINACION</t>
  </si>
  <si>
    <t>7349: SECTOR AGROPECUARIO Y FORESTAL RECIBEN POLÍTICAS PUBLICAS DE INVESTIGACION PARA EL DESARROLLO DEL SECTOR</t>
  </si>
  <si>
    <t>7350  : SECTOR AGROPECUARIO Y FORESTAL CON FINANCIAMIENTO PARA PROYECTOS DE GENERACION DE TECNOLOGIAS AGROPECUARIAS Y FORESTALES</t>
  </si>
  <si>
    <t>Documentos de políticas públicas de investigacion emitidos</t>
  </si>
  <si>
    <t>Proyectos de transferencia de tecnologías   transferidos a técnicos .</t>
  </si>
  <si>
    <t>7350 : SECTOR AGROPECUARIO Y FORESTAL CON FINANCIAMIENTO DE GENERACION Y/O VALIDACION DE TECNOLOGIAS AGROPECUARIAS Y FORESTALES</t>
  </si>
  <si>
    <t>Técnicos extensionistas del Ministerio de Agricultura  a nivel nacional.</t>
  </si>
  <si>
    <t>Consiste en la creación de conocimiento mediante la transferencia a técnicos y productores líderes, de las tecnologías generadas y/o validadas por el Sistema Nacional de Investigaciones Agropecuarias y Forestales (SINIAF), para la competitividad del sector agropecuario y forestal.  El programa plantea la definición de políticas públicas agropecuarias y forestales, de manera que se pueda priorizar soluciones puntuales a las deficiencias de gestión en las cadenas agroproductivas.</t>
  </si>
  <si>
    <t>Proceso que se origina a partir de las definiciones de las polticas publicas de Investigaciones para dar respuesta a la demanda de productos tecnológicos de parte de los productores del sector agropecuario y forestal. Los productos promisorios generadosy/o validados, se transfieren a técnicos extensionistas , tales como:( habilidades, conocimientos, tecnologías, métodos de producción, entre otros), de manera que estos sean accesibles a los usuarios finales (agricultores/as) a los fines de mejorar y gestionar con mayor eficiencia  sus procesos de producción.</t>
  </si>
  <si>
    <t xml:space="preserve"> Periodo: Enero-junio 2022</t>
  </si>
  <si>
    <t>Programación Semestral</t>
  </si>
  <si>
    <t>Ejecución Semestral</t>
  </si>
  <si>
    <r>
      <t xml:space="preserve"> Contribuir al desarrollar capacidades en técnicos extensionistas  del sector agropecuario y  forestal  para el desarrollo rural territorial sostenible.  
</t>
    </r>
    <r>
      <rPr>
        <b/>
        <sz val="11"/>
        <color theme="1"/>
        <rFont val="Calibri"/>
        <family val="2"/>
        <scheme val="minor"/>
      </rPr>
      <t>Magnitud y tiempo</t>
    </r>
    <r>
      <rPr>
        <sz val="11"/>
        <color theme="1"/>
        <rFont val="Calibri"/>
        <family val="2"/>
        <scheme val="minor"/>
      </rPr>
      <t>: La meta es capacitar a mil seiscientos noventa y seis  (1,696)  técnicos  agropecuarios y forestales a nivel nacional al 31 de diciembre del 2022, mediante la transferencia de tecnologias  validadas en 8 cultivos de la canasta básica alimentaria y 7 rubros agropecuarios de vocación exportadora.   El programa tambien plantea financiar al menos 10 investigaciones de generacion y/o validadacion de tecnologias priorizadas  en los procesos de levantamiento de las politicas publicas</t>
    </r>
  </si>
  <si>
    <t>Para el año 2022 se tiene programado la definicion al menos de tres(3)  documentos de políticas públicas de investigación agropecuaria y forestal.                                                                                                                                                                                                                                                                                                                           En este Semestre enero-junio,  se programó la elaboración de por lo menos (2) dos  documento de politicas públicas. No se logro elaborarlos,  pero se inició el proceso de licitación con la elaboración de los términos de referencia  y se procedio a subir al portar transaccional de la Direccion de Comparas, Contrataciones y servicios, para iniciar el proceso. En términos financieros, la inversión en el semestre de este producto, representó el 26% del valor de la inversión total de la inversióntotal programada para el año.</t>
  </si>
  <si>
    <t xml:space="preserve"> Se continua realizando gestiones ante el Ministerio de Agricultura  y  aunque hemos recibo  promesas  para la  asignacion de los recursos  para la contratacion de los investigadores, aún  no  se han recibido recursos economicos para las investigaciones agropecuarias y forestales.</t>
  </si>
  <si>
    <t xml:space="preserve">La programación anual financiera de este producto se estableció en  RD$29,283,253.00 y para  este semestre de $RD.14,641,626.02. En el semestre se ejecuto $RD.8,847,784.02, lo cual reprsenta  el  30.21 % del valor total programado para el año, debido al cargo en salarios del personal tecnico de la institucion.  La meta fisica para este semestre se establacio en la generacion y o validacion de tres investigaciones priorizadas.  A la fecha no se han iniciado las Investigaciones programadas por falta de recursos para la contratacion de las investigaciones.                                                                                                                                                                                                                                                                               </t>
  </si>
  <si>
    <t>Los recursos financiaros estuvieron disponibles en las cuotas, pero debido a que  solo licitó un oferente para la contratacion de consultores que elaborarian los documentos de politicas, el proceso se  volverá a subir y progrsmar para ejecutarse en el tercer y cuarto trimestre.</t>
  </si>
  <si>
    <t>Informe de Evaluación Semestral de las Metas Físico-Financieras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</si>
</sst>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sz val="9"/>
      <name val="Calibri"/>
      <family val="2"/>
    </font>
    <font>
      <sz val="12"/>
      <color theme="1"/>
      <name val="Calibri"/>
      <family val="2"/>
      <scheme val="minor"/>
    </font>
    <font>
      <b/>
      <sz val="9"/>
      <name val="Calibri"/>
      <family val="2"/>
    </font>
    <font>
      <sz val="10"/>
      <color rgb="FF00000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medium">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8" xfId="0" applyFont="1" applyBorder="1" applyAlignment="1" applyProtection="1">
      <alignment vertical="top" wrapText="1"/>
      <protection locked="0"/>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5" fontId="23" fillId="0" borderId="28" xfId="0" applyNumberFormat="1" applyFont="1" applyFill="1" applyBorder="1" applyAlignment="1" applyProtection="1">
      <alignment horizontal="center" vertical="center" wrapText="1" readingOrder="1"/>
      <protection locked="0"/>
    </xf>
    <xf numFmtId="166" fontId="23" fillId="0" borderId="28" xfId="0" applyNumberFormat="1" applyFont="1" applyFill="1" applyBorder="1" applyAlignment="1" applyProtection="1">
      <alignment horizontal="center" vertical="center" wrapText="1" readingOrder="1"/>
      <protection locked="0"/>
    </xf>
    <xf numFmtId="165" fontId="23" fillId="0" borderId="28" xfId="0" applyNumberFormat="1" applyFont="1" applyFill="1" applyBorder="1" applyAlignment="1" applyProtection="1">
      <alignment horizontal="center" vertical="center" wrapText="1"/>
      <protection locked="0"/>
    </xf>
    <xf numFmtId="166" fontId="17" fillId="0" borderId="28" xfId="0" applyNumberFormat="1" applyFont="1" applyFill="1" applyBorder="1" applyAlignment="1" applyProtection="1">
      <alignment horizontal="center" vertical="center" wrapText="1" readingOrder="1"/>
      <protection locked="0"/>
    </xf>
    <xf numFmtId="0" fontId="8" fillId="0" borderId="17" xfId="0" applyFont="1" applyFill="1" applyBorder="1" applyAlignment="1">
      <alignment horizontal="left" vertical="center"/>
    </xf>
    <xf numFmtId="0" fontId="0" fillId="0" borderId="0" xfId="0" applyFill="1" applyProtection="1">
      <protection locked="0"/>
    </xf>
    <xf numFmtId="0" fontId="0" fillId="0" borderId="0" xfId="0" applyFill="1"/>
    <xf numFmtId="0" fontId="24" fillId="0" borderId="0" xfId="0" applyFont="1" applyFill="1" applyAlignment="1">
      <alignment horizontal="left" vertical="center"/>
    </xf>
    <xf numFmtId="0" fontId="24" fillId="0" borderId="18" xfId="0" applyFont="1" applyFill="1" applyBorder="1" applyAlignment="1">
      <alignment horizontal="left" vertical="center"/>
    </xf>
    <xf numFmtId="0" fontId="8" fillId="0" borderId="17" xfId="0" applyFont="1" applyFill="1" applyBorder="1" applyAlignment="1">
      <alignment horizontal="center" vertical="center"/>
    </xf>
    <xf numFmtId="0" fontId="8" fillId="0" borderId="0" xfId="0" applyFont="1" applyFill="1" applyAlignment="1">
      <alignment horizontal="center" vertical="center" wrapText="1"/>
    </xf>
    <xf numFmtId="0" fontId="8" fillId="0" borderId="18" xfId="0" applyFont="1" applyFill="1" applyBorder="1" applyAlignment="1">
      <alignment horizontal="center" vertical="center" wrapText="1"/>
    </xf>
    <xf numFmtId="10" fontId="23" fillId="6" borderId="28" xfId="2" applyNumberFormat="1" applyFont="1" applyFill="1" applyBorder="1" applyAlignment="1" applyProtection="1">
      <alignment horizontal="center" vertical="center" wrapText="1" readingOrder="1"/>
      <protection locked="0"/>
    </xf>
    <xf numFmtId="167" fontId="23" fillId="6" borderId="25" xfId="0" applyNumberFormat="1" applyFont="1" applyFill="1" applyBorder="1" applyAlignment="1" applyProtection="1">
      <alignment horizontal="center" vertical="center" wrapText="1" readingOrder="1"/>
      <protection locked="0"/>
    </xf>
    <xf numFmtId="10" fontId="17" fillId="6" borderId="28" xfId="2" applyNumberFormat="1" applyFont="1" applyFill="1" applyBorder="1" applyAlignment="1" applyProtection="1">
      <alignment horizontal="center" vertical="center" wrapText="1" readingOrder="1"/>
      <protection locked="0"/>
    </xf>
    <xf numFmtId="167" fontId="17" fillId="6" borderId="25" xfId="0" applyNumberFormat="1" applyFont="1" applyFill="1" applyBorder="1" applyAlignment="1" applyProtection="1">
      <alignment horizontal="center" vertical="center" wrapText="1" readingOrder="1"/>
      <protection locked="0"/>
    </xf>
    <xf numFmtId="165" fontId="17" fillId="0" borderId="28" xfId="0" applyNumberFormat="1" applyFont="1" applyFill="1" applyBorder="1" applyAlignment="1" applyProtection="1">
      <alignment horizontal="center" vertical="center" wrapText="1" readingOrder="1"/>
      <protection locked="0"/>
    </xf>
    <xf numFmtId="2" fontId="0" fillId="0" borderId="0" xfId="0" applyNumberFormat="1"/>
    <xf numFmtId="0" fontId="8" fillId="0" borderId="17" xfId="0" applyFont="1" applyFill="1" applyBorder="1" applyAlignment="1">
      <alignment horizontal="left" vertical="center" wrapText="1"/>
    </xf>
    <xf numFmtId="0" fontId="17" fillId="0" borderId="38" xfId="0" applyFont="1" applyBorder="1" applyAlignment="1" applyProtection="1">
      <alignment vertical="top" wrapText="1"/>
      <protection locked="0"/>
    </xf>
    <xf numFmtId="165" fontId="17" fillId="0" borderId="38" xfId="0" applyNumberFormat="1" applyFont="1" applyBorder="1" applyAlignment="1" applyProtection="1">
      <alignment horizontal="center" vertical="center" wrapText="1" readingOrder="1"/>
      <protection locked="0"/>
    </xf>
    <xf numFmtId="166" fontId="17" fillId="0" borderId="38" xfId="0" applyNumberFormat="1" applyFont="1" applyBorder="1" applyAlignment="1" applyProtection="1">
      <alignment horizontal="center" vertical="center" wrapText="1" readingOrder="1"/>
      <protection locked="0"/>
    </xf>
    <xf numFmtId="165" fontId="17" fillId="0" borderId="38" xfId="0" applyNumberFormat="1" applyFont="1" applyBorder="1" applyAlignment="1" applyProtection="1">
      <alignment horizontal="center" vertical="center" wrapText="1"/>
      <protection locked="0"/>
    </xf>
    <xf numFmtId="10" fontId="17" fillId="6" borderId="38" xfId="2" applyNumberFormat="1" applyFont="1" applyFill="1" applyBorder="1" applyAlignment="1" applyProtection="1">
      <alignment horizontal="center" vertical="center" wrapText="1" readingOrder="1"/>
      <protection locked="0"/>
    </xf>
    <xf numFmtId="167" fontId="17" fillId="6" borderId="39" xfId="0" applyNumberFormat="1" applyFont="1" applyFill="1" applyBorder="1" applyAlignment="1" applyProtection="1">
      <alignment horizontal="center" vertical="center" wrapText="1" readingOrder="1"/>
      <protection locked="0"/>
    </xf>
    <xf numFmtId="0" fontId="8" fillId="0" borderId="33" xfId="0" applyFont="1" applyFill="1" applyBorder="1" applyAlignment="1">
      <alignment horizontal="left" vertical="center" wrapText="1"/>
    </xf>
    <xf numFmtId="0" fontId="8" fillId="0" borderId="0" xfId="0" applyFont="1" applyFill="1" applyAlignment="1">
      <alignment horizontal="left" vertical="center"/>
    </xf>
    <xf numFmtId="0" fontId="9" fillId="0" borderId="33" xfId="0" applyFont="1" applyBorder="1" applyAlignment="1">
      <alignment vertical="center" wrapText="1"/>
    </xf>
    <xf numFmtId="0" fontId="23" fillId="0" borderId="28" xfId="0" applyNumberFormat="1" applyFont="1" applyFill="1" applyBorder="1" applyAlignment="1" applyProtection="1">
      <alignment horizontal="center" vertical="center" wrapText="1"/>
      <protection locked="0"/>
    </xf>
    <xf numFmtId="0" fontId="25" fillId="0" borderId="24" xfId="0" applyNumberFormat="1" applyFont="1" applyFill="1" applyBorder="1" applyAlignment="1" applyProtection="1">
      <alignment vertical="center" wrapText="1"/>
      <protection locked="0"/>
    </xf>
    <xf numFmtId="0" fontId="25" fillId="0" borderId="24" xfId="0" applyFont="1" applyBorder="1" applyAlignment="1" applyProtection="1">
      <alignment vertical="center" wrapText="1"/>
      <protection locked="0"/>
    </xf>
    <xf numFmtId="0" fontId="25" fillId="0" borderId="37" xfId="0" applyFont="1" applyBorder="1" applyAlignment="1" applyProtection="1">
      <alignment horizontal="center" vertical="center" wrapText="1"/>
      <protection locked="0"/>
    </xf>
    <xf numFmtId="0" fontId="19" fillId="0" borderId="0" xfId="0" applyFont="1" applyAlignment="1">
      <alignment horizontal="left" vertical="center" wrapText="1"/>
    </xf>
    <xf numFmtId="0" fontId="11" fillId="0" borderId="0" xfId="0" applyFont="1" applyAlignment="1" applyProtection="1">
      <protection locked="0"/>
    </xf>
    <xf numFmtId="0" fontId="14" fillId="0" borderId="0" xfId="0" applyFont="1" applyAlignment="1" applyProtection="1">
      <alignment horizontal="center"/>
      <protection locked="0"/>
    </xf>
    <xf numFmtId="0" fontId="14" fillId="0" borderId="0" xfId="0" applyFont="1" applyAlignment="1" applyProtection="1">
      <protection locked="0"/>
    </xf>
    <xf numFmtId="0" fontId="17" fillId="0" borderId="28" xfId="0" applyNumberFormat="1" applyFont="1" applyFill="1" applyBorder="1" applyAlignment="1" applyProtection="1">
      <alignment vertical="top" wrapText="1"/>
      <protection locked="0"/>
    </xf>
    <xf numFmtId="165" fontId="17" fillId="0" borderId="28" xfId="0" applyNumberFormat="1" applyFont="1" applyFill="1" applyBorder="1" applyAlignment="1" applyProtection="1">
      <alignment horizontal="center" vertical="center" wrapText="1"/>
      <protection locked="0"/>
    </xf>
    <xf numFmtId="166" fontId="0" fillId="0" borderId="0" xfId="0" applyNumberFormat="1"/>
    <xf numFmtId="43" fontId="0" fillId="0" borderId="0" xfId="1" applyFont="1"/>
    <xf numFmtId="43" fontId="0" fillId="0" borderId="0" xfId="0" applyNumberFormat="1"/>
    <xf numFmtId="0" fontId="10" fillId="6" borderId="22" xfId="0" applyFont="1" applyFill="1" applyBorder="1" applyAlignment="1">
      <alignment horizontal="center" vertical="center" wrapText="1"/>
    </xf>
    <xf numFmtId="0" fontId="14" fillId="0" borderId="0" xfId="0" applyFont="1" applyAlignment="1" applyProtection="1">
      <alignment horizontal="center"/>
      <protection locked="0"/>
    </xf>
    <xf numFmtId="0" fontId="11" fillId="0" borderId="0" xfId="0" applyFont="1" applyAlignment="1" applyProtection="1">
      <alignment horizontal="center"/>
      <protection locked="0"/>
    </xf>
    <xf numFmtId="0" fontId="0" fillId="0" borderId="34"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0" xfId="0" applyFont="1" applyAlignment="1" applyProtection="1">
      <alignment horizontal="left" vertical="top" wrapText="1"/>
      <protection locked="0"/>
    </xf>
    <xf numFmtId="0" fontId="0" fillId="0" borderId="18" xfId="0" applyFont="1" applyBorder="1" applyAlignment="1" applyProtection="1">
      <alignment horizontal="left" vertical="top" wrapText="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lignment horizontal="left" vertical="center" wrapText="1"/>
    </xf>
    <xf numFmtId="0" fontId="0" fillId="0" borderId="18"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18" xfId="0" applyFont="1" applyFill="1" applyBorder="1" applyAlignment="1">
      <alignment horizontal="left"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0" fillId="0" borderId="33" xfId="0" applyFont="1" applyBorder="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12" fillId="6" borderId="22" xfId="0" applyFont="1" applyFill="1" applyBorder="1" applyAlignment="1">
      <alignment horizontal="center" vertical="center" wrapText="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7" fillId="4" borderId="40" xfId="0" applyFont="1" applyFill="1" applyBorder="1" applyAlignment="1">
      <alignment horizontal="left" vertical="center"/>
    </xf>
    <xf numFmtId="0" fontId="14" fillId="6" borderId="36"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3" fontId="11" fillId="0" borderId="25" xfId="1" applyFont="1" applyFill="1" applyBorder="1" applyAlignment="1" applyProtection="1">
      <alignment horizontal="center" vertical="center" wrapText="1" readingOrder="1"/>
      <protection locked="0"/>
    </xf>
    <xf numFmtId="43" fontId="11" fillId="0" borderId="36" xfId="1" applyFont="1" applyFill="1" applyBorder="1" applyAlignment="1" applyProtection="1">
      <alignment horizontal="center" vertical="center" wrapText="1" readingOrder="1"/>
      <protection locked="0"/>
    </xf>
    <xf numFmtId="43" fontId="11" fillId="0" borderId="24" xfId="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49" fontId="10" fillId="0" borderId="19" xfId="0" quotePrefix="1" applyNumberFormat="1" applyFont="1" applyBorder="1" applyAlignment="1" applyProtection="1">
      <alignment horizontal="left" vertical="top" wrapText="1"/>
      <protection locked="0"/>
    </xf>
    <xf numFmtId="49" fontId="10" fillId="0" borderId="20" xfId="0" quotePrefix="1" applyNumberFormat="1" applyFont="1" applyBorder="1" applyAlignment="1" applyProtection="1">
      <alignment horizontal="left" vertical="top" wrapText="1"/>
      <protection locked="0"/>
    </xf>
    <xf numFmtId="49" fontId="10" fillId="0" borderId="21" xfId="0" quotePrefix="1" applyNumberFormat="1" applyFont="1" applyBorder="1" applyAlignment="1" applyProtection="1">
      <alignment horizontal="left" vertical="top" wrapText="1"/>
      <protection locked="0"/>
    </xf>
    <xf numFmtId="0" fontId="14" fillId="6" borderId="23"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43" fontId="14" fillId="6" borderId="25" xfId="1" applyFont="1" applyFill="1" applyBorder="1" applyAlignment="1">
      <alignment horizontal="center" vertical="center" wrapText="1" readingOrder="1"/>
    </xf>
    <xf numFmtId="43" fontId="14" fillId="6" borderId="36" xfId="1" applyFont="1" applyFill="1" applyBorder="1" applyAlignment="1">
      <alignment horizontal="center" vertical="center" wrapText="1" readingOrder="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42335</xdr:colOff>
      <xdr:row>0</xdr:row>
      <xdr:rowOff>51955</xdr:rowOff>
    </xdr:from>
    <xdr:ext cx="1526670" cy="909203"/>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42335" y="51955"/>
          <a:ext cx="1526670" cy="9092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2"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calculatedColumnFormula>SUBTOTAL(109,H25:H28)</calculatedColumnFormula>
    </tableColumn>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T53"/>
  <sheetViews>
    <sheetView tabSelected="1" zoomScaleNormal="100" zoomScaleSheetLayoutView="130" workbookViewId="0">
      <selection activeCell="O12" sqref="O12"/>
    </sheetView>
  </sheetViews>
  <sheetFormatPr baseColWidth="10" defaultRowHeight="15" x14ac:dyDescent="0.25"/>
  <cols>
    <col min="1" max="1" width="23.7109375" style="6" customWidth="1"/>
    <col min="2" max="2" width="20.28515625" style="6" customWidth="1"/>
    <col min="3" max="9" width="12.7109375" style="6" customWidth="1"/>
    <col min="10" max="10" width="17.140625" style="6" customWidth="1"/>
    <col min="11" max="11" width="11.42578125" style="6"/>
    <col min="12" max="12" width="11.85546875" bestFit="1" customWidth="1"/>
    <col min="13" max="13" width="13.140625" bestFit="1" customWidth="1"/>
  </cols>
  <sheetData>
    <row r="1" spans="1:11" ht="33" customHeight="1" thickBot="1" x14ac:dyDescent="0.3">
      <c r="A1" s="17"/>
      <c r="B1" s="114" t="s">
        <v>81</v>
      </c>
      <c r="C1" s="115"/>
      <c r="D1" s="115"/>
      <c r="E1" s="115"/>
      <c r="F1" s="115"/>
      <c r="G1" s="115"/>
      <c r="H1" s="115"/>
      <c r="I1" s="115"/>
      <c r="J1" s="116"/>
      <c r="K1" s="1"/>
    </row>
    <row r="2" spans="1:11" ht="21.75" thickBot="1" x14ac:dyDescent="0.3">
      <c r="A2" s="18"/>
      <c r="B2" s="117" t="s">
        <v>0</v>
      </c>
      <c r="C2" s="118"/>
      <c r="D2" s="117" t="s">
        <v>1</v>
      </c>
      <c r="E2" s="119"/>
      <c r="F2" s="119"/>
      <c r="G2" s="118"/>
      <c r="H2" s="120"/>
      <c r="I2" s="2" t="s">
        <v>2</v>
      </c>
      <c r="J2" s="3" t="s">
        <v>3</v>
      </c>
      <c r="K2" s="1"/>
    </row>
    <row r="3" spans="1:11" ht="21.75" thickBot="1" x14ac:dyDescent="0.3">
      <c r="A3" s="19"/>
      <c r="B3" s="121" t="s">
        <v>4</v>
      </c>
      <c r="C3" s="122"/>
      <c r="D3" s="143" t="s">
        <v>73</v>
      </c>
      <c r="E3" s="144"/>
      <c r="F3" s="144"/>
      <c r="G3" s="144"/>
      <c r="H3" s="145"/>
      <c r="I3" s="23"/>
      <c r="J3" s="24"/>
      <c r="K3" s="1"/>
    </row>
    <row r="4" spans="1:11" x14ac:dyDescent="0.25">
      <c r="A4" s="123"/>
      <c r="B4" s="124"/>
      <c r="C4" s="124"/>
      <c r="D4" s="125"/>
      <c r="E4" s="125"/>
      <c r="F4" s="125"/>
      <c r="G4" s="125"/>
      <c r="H4" s="125"/>
      <c r="I4" s="124"/>
      <c r="J4" s="126"/>
      <c r="K4" s="1"/>
    </row>
    <row r="5" spans="1:11" ht="3" customHeight="1" x14ac:dyDescent="0.25">
      <c r="A5" s="111"/>
      <c r="B5" s="112"/>
      <c r="C5" s="112"/>
      <c r="D5" s="112"/>
      <c r="E5" s="112"/>
      <c r="F5" s="112"/>
      <c r="G5" s="112"/>
      <c r="H5" s="112"/>
      <c r="I5" s="112"/>
      <c r="J5" s="113"/>
      <c r="K5" s="1"/>
    </row>
    <row r="6" spans="1:11" ht="15.75" x14ac:dyDescent="0.25">
      <c r="A6" s="79" t="s">
        <v>5</v>
      </c>
      <c r="B6" s="80"/>
      <c r="C6" s="80"/>
      <c r="D6" s="80"/>
      <c r="E6" s="80"/>
      <c r="F6" s="80"/>
      <c r="G6" s="80"/>
      <c r="H6" s="80"/>
      <c r="I6" s="80"/>
      <c r="J6" s="81"/>
      <c r="K6" s="1"/>
    </row>
    <row r="7" spans="1:11" ht="15.75" x14ac:dyDescent="0.25">
      <c r="A7" s="99" t="s">
        <v>6</v>
      </c>
      <c r="B7" s="100"/>
      <c r="C7" s="100"/>
      <c r="D7" s="100"/>
      <c r="E7" s="100"/>
      <c r="F7" s="100"/>
      <c r="G7" s="100"/>
      <c r="H7" s="100"/>
      <c r="I7" s="100"/>
      <c r="J7" s="101"/>
      <c r="K7" s="1"/>
    </row>
    <row r="8" spans="1:11" x14ac:dyDescent="0.25">
      <c r="A8" s="4" t="s">
        <v>7</v>
      </c>
      <c r="B8" s="132" t="s">
        <v>49</v>
      </c>
      <c r="C8" s="133"/>
      <c r="D8" s="133"/>
      <c r="E8" s="133"/>
      <c r="F8" s="133"/>
      <c r="G8" s="133"/>
      <c r="H8" s="133"/>
      <c r="I8" s="133"/>
      <c r="J8" s="134"/>
      <c r="K8" s="1"/>
    </row>
    <row r="9" spans="1:11" ht="15" customHeight="1" x14ac:dyDescent="0.25">
      <c r="A9" s="20" t="s">
        <v>36</v>
      </c>
      <c r="B9" s="135" t="s">
        <v>50</v>
      </c>
      <c r="C9" s="136"/>
      <c r="D9" s="136"/>
      <c r="E9" s="136"/>
      <c r="F9" s="136"/>
      <c r="G9" s="136"/>
      <c r="H9" s="136"/>
      <c r="I9" s="136"/>
      <c r="J9" s="137"/>
      <c r="K9" s="1"/>
    </row>
    <row r="10" spans="1:11" x14ac:dyDescent="0.25">
      <c r="A10" s="20" t="s">
        <v>37</v>
      </c>
      <c r="B10" s="132" t="s">
        <v>51</v>
      </c>
      <c r="C10" s="133"/>
      <c r="D10" s="133"/>
      <c r="E10" s="133"/>
      <c r="F10" s="133"/>
      <c r="G10" s="133"/>
      <c r="H10" s="133"/>
      <c r="I10" s="133"/>
      <c r="J10" s="134"/>
      <c r="K10" s="1"/>
    </row>
    <row r="11" spans="1:11" ht="31.5" customHeight="1" x14ac:dyDescent="0.25">
      <c r="A11" s="4" t="s">
        <v>8</v>
      </c>
      <c r="B11" s="73" t="s">
        <v>52</v>
      </c>
      <c r="C11" s="73"/>
      <c r="D11" s="73"/>
      <c r="E11" s="73"/>
      <c r="F11" s="73"/>
      <c r="G11" s="73"/>
      <c r="H11" s="73"/>
      <c r="I11" s="73"/>
      <c r="J11" s="74"/>
    </row>
    <row r="12" spans="1:11" ht="33" customHeight="1" x14ac:dyDescent="0.25">
      <c r="A12" s="4" t="s">
        <v>9</v>
      </c>
      <c r="B12" s="73" t="s">
        <v>53</v>
      </c>
      <c r="C12" s="73"/>
      <c r="D12" s="73"/>
      <c r="E12" s="73"/>
      <c r="F12" s="73"/>
      <c r="G12" s="73"/>
      <c r="H12" s="73"/>
      <c r="I12" s="73"/>
      <c r="J12" s="74"/>
    </row>
    <row r="13" spans="1:11" ht="15.75" x14ac:dyDescent="0.25">
      <c r="A13" s="79" t="s">
        <v>10</v>
      </c>
      <c r="B13" s="80"/>
      <c r="C13" s="80"/>
      <c r="D13" s="80"/>
      <c r="E13" s="80"/>
      <c r="F13" s="80"/>
      <c r="G13" s="80"/>
      <c r="H13" s="80"/>
      <c r="I13" s="80"/>
      <c r="J13" s="81"/>
    </row>
    <row r="14" spans="1:11" ht="27.75" customHeight="1" x14ac:dyDescent="0.25">
      <c r="A14" s="4" t="s">
        <v>11</v>
      </c>
      <c r="B14" s="21">
        <f>_xlfn.NUMBERVALUE(LEFT($B$16,1))</f>
        <v>3</v>
      </c>
      <c r="C14" s="66" t="str">
        <f>IFERROR(VLOOKUP(B14,'[1]Validacion datos'!A2:B5,2,FALSE),"")</f>
        <v>DESARROLLO PRODUCTIVO</v>
      </c>
      <c r="D14" s="66"/>
      <c r="E14" s="66"/>
      <c r="F14" s="66"/>
      <c r="G14" s="66"/>
      <c r="H14" s="66"/>
      <c r="I14" s="66"/>
      <c r="J14" s="66"/>
    </row>
    <row r="15" spans="1:11" ht="26.25" customHeight="1" x14ac:dyDescent="0.25">
      <c r="A15" s="4" t="s">
        <v>12</v>
      </c>
      <c r="B15" s="7">
        <f>_xlfn.NUMBERVALUE(LEFT(B16,3))</f>
        <v>3.3</v>
      </c>
      <c r="C15" s="66" t="str">
        <f>IFERROR(VLOOKUP(B15,'[1]Validacion datos'!A8:B26,2,FALSE),"")</f>
        <v>Competitividad e innovavión en un ambiente favorable a la cooperación y la responsabilidad social</v>
      </c>
      <c r="D15" s="66"/>
      <c r="E15" s="66"/>
      <c r="F15" s="66"/>
      <c r="G15" s="66"/>
      <c r="H15" s="66"/>
      <c r="I15" s="66"/>
      <c r="J15" s="66"/>
    </row>
    <row r="16" spans="1:11" ht="36" customHeight="1" x14ac:dyDescent="0.25">
      <c r="A16" s="4" t="s">
        <v>13</v>
      </c>
      <c r="B16" s="7" t="s">
        <v>54</v>
      </c>
      <c r="C16" s="89"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89"/>
      <c r="E16" s="89"/>
      <c r="F16" s="89"/>
      <c r="G16" s="89"/>
      <c r="H16" s="89"/>
      <c r="I16" s="89"/>
      <c r="J16" s="89"/>
    </row>
    <row r="17" spans="1:14" ht="15.75" x14ac:dyDescent="0.25">
      <c r="A17" s="79" t="s">
        <v>14</v>
      </c>
      <c r="B17" s="80"/>
      <c r="C17" s="80"/>
      <c r="D17" s="80"/>
      <c r="E17" s="80"/>
      <c r="F17" s="80"/>
      <c r="G17" s="80"/>
      <c r="H17" s="80"/>
      <c r="I17" s="80"/>
      <c r="J17" s="81"/>
    </row>
    <row r="18" spans="1:14" ht="29.25" customHeight="1" x14ac:dyDescent="0.25">
      <c r="A18" s="4" t="s">
        <v>15</v>
      </c>
      <c r="B18" s="90" t="s">
        <v>55</v>
      </c>
      <c r="C18" s="90"/>
      <c r="D18" s="90"/>
      <c r="E18" s="90"/>
      <c r="F18" s="90"/>
      <c r="G18" s="90"/>
      <c r="H18" s="90"/>
      <c r="I18" s="90"/>
      <c r="J18" s="91"/>
    </row>
    <row r="19" spans="1:14" ht="54" customHeight="1" x14ac:dyDescent="0.25">
      <c r="A19" s="8" t="s">
        <v>16</v>
      </c>
      <c r="B19" s="73" t="s">
        <v>71</v>
      </c>
      <c r="C19" s="73"/>
      <c r="D19" s="73"/>
      <c r="E19" s="73"/>
      <c r="F19" s="73"/>
      <c r="G19" s="73"/>
      <c r="H19" s="73"/>
      <c r="I19" s="73"/>
      <c r="J19" s="74"/>
    </row>
    <row r="20" spans="1:14" ht="34.5" customHeight="1" x14ac:dyDescent="0.25">
      <c r="A20" s="8" t="s">
        <v>17</v>
      </c>
      <c r="B20" s="73" t="s">
        <v>70</v>
      </c>
      <c r="C20" s="73"/>
      <c r="D20" s="73"/>
      <c r="E20" s="73"/>
      <c r="F20" s="73"/>
      <c r="G20" s="73"/>
      <c r="H20" s="73"/>
      <c r="I20" s="73"/>
      <c r="J20" s="74"/>
    </row>
    <row r="21" spans="1:14" ht="90" customHeight="1" x14ac:dyDescent="0.25">
      <c r="A21" s="52" t="s">
        <v>38</v>
      </c>
      <c r="B21" s="86" t="s">
        <v>76</v>
      </c>
      <c r="C21" s="86"/>
      <c r="D21" s="86"/>
      <c r="E21" s="86"/>
      <c r="F21" s="86"/>
      <c r="G21" s="86"/>
      <c r="H21" s="86"/>
      <c r="I21" s="86"/>
      <c r="J21" s="87"/>
      <c r="K21" s="1"/>
    </row>
    <row r="22" spans="1:14" ht="15.75" x14ac:dyDescent="0.25">
      <c r="A22" s="79" t="s">
        <v>18</v>
      </c>
      <c r="B22" s="80"/>
      <c r="C22" s="80"/>
      <c r="D22" s="80"/>
      <c r="E22" s="80"/>
      <c r="F22" s="80"/>
      <c r="G22" s="80"/>
      <c r="H22" s="80"/>
      <c r="I22" s="80"/>
      <c r="J22" s="81"/>
    </row>
    <row r="23" spans="1:14" ht="15.75" x14ac:dyDescent="0.25">
      <c r="A23" s="99" t="s">
        <v>19</v>
      </c>
      <c r="B23" s="100"/>
      <c r="C23" s="100"/>
      <c r="D23" s="100"/>
      <c r="E23" s="100"/>
      <c r="F23" s="100"/>
      <c r="G23" s="100"/>
      <c r="H23" s="100"/>
      <c r="I23" s="100"/>
      <c r="J23" s="101"/>
      <c r="K23" s="1"/>
    </row>
    <row r="24" spans="1:14" ht="15" customHeight="1" x14ac:dyDescent="0.25">
      <c r="A24" s="138" t="s">
        <v>20</v>
      </c>
      <c r="B24" s="94"/>
      <c r="C24" s="141" t="s">
        <v>21</v>
      </c>
      <c r="D24" s="142"/>
      <c r="E24" s="142"/>
      <c r="F24" s="93" t="s">
        <v>22</v>
      </c>
      <c r="G24" s="93"/>
      <c r="H24" s="94"/>
      <c r="I24" s="139" t="s">
        <v>23</v>
      </c>
      <c r="J24" s="140"/>
    </row>
    <row r="25" spans="1:14" x14ac:dyDescent="0.25">
      <c r="A25" s="95">
        <v>72826675</v>
      </c>
      <c r="B25" s="96"/>
      <c r="C25" s="105">
        <v>81876675</v>
      </c>
      <c r="D25" s="106"/>
      <c r="E25" s="107"/>
      <c r="F25" s="108">
        <v>22218732.379999999</v>
      </c>
      <c r="G25" s="109"/>
      <c r="H25" s="110"/>
      <c r="I25" s="97">
        <f>IF(F25&gt;0,F25/C25,0)</f>
        <v>0.27136827893902626</v>
      </c>
      <c r="J25" s="98"/>
    </row>
    <row r="26" spans="1:14" ht="15.75" x14ac:dyDescent="0.25">
      <c r="A26" s="99" t="s">
        <v>24</v>
      </c>
      <c r="B26" s="100"/>
      <c r="C26" s="100"/>
      <c r="D26" s="100"/>
      <c r="E26" s="100"/>
      <c r="F26" s="100"/>
      <c r="G26" s="100"/>
      <c r="H26" s="100"/>
      <c r="I26" s="100"/>
      <c r="J26" s="101"/>
      <c r="K26" s="1"/>
    </row>
    <row r="27" spans="1:14" ht="21.75" customHeight="1" x14ac:dyDescent="0.25">
      <c r="A27" s="5"/>
      <c r="B27"/>
      <c r="C27" s="102" t="s">
        <v>48</v>
      </c>
      <c r="D27" s="103"/>
      <c r="E27" s="102" t="s">
        <v>74</v>
      </c>
      <c r="F27" s="103"/>
      <c r="G27" s="102" t="s">
        <v>75</v>
      </c>
      <c r="H27" s="102"/>
      <c r="I27" s="102" t="s">
        <v>25</v>
      </c>
      <c r="J27" s="104"/>
    </row>
    <row r="28" spans="1:14" ht="38.25" x14ac:dyDescent="0.25">
      <c r="A28" s="9" t="s">
        <v>26</v>
      </c>
      <c r="B28" s="10" t="s">
        <v>27</v>
      </c>
      <c r="C28" s="10" t="s">
        <v>39</v>
      </c>
      <c r="D28" s="10" t="s">
        <v>40</v>
      </c>
      <c r="E28" s="10" t="s">
        <v>42</v>
      </c>
      <c r="F28" s="10" t="s">
        <v>43</v>
      </c>
      <c r="G28" s="10" t="s">
        <v>44</v>
      </c>
      <c r="H28" s="10" t="s">
        <v>45</v>
      </c>
      <c r="I28" s="10" t="s">
        <v>46</v>
      </c>
      <c r="J28" s="11" t="s">
        <v>47</v>
      </c>
    </row>
    <row r="29" spans="1:14" ht="33.75" customHeight="1" x14ac:dyDescent="0.25">
      <c r="A29" s="54" t="s">
        <v>64</v>
      </c>
      <c r="B29" s="53" t="s">
        <v>56</v>
      </c>
      <c r="C29" s="53" t="s">
        <v>56</v>
      </c>
      <c r="D29" s="26">
        <v>24756380.390000001</v>
      </c>
      <c r="E29" s="28" t="s">
        <v>56</v>
      </c>
      <c r="F29" s="28">
        <v>12378690.189999999</v>
      </c>
      <c r="G29" s="62" t="s">
        <v>56</v>
      </c>
      <c r="H29" s="26">
        <v>10554701.75</v>
      </c>
      <c r="I29" s="37" t="e">
        <f t="shared" ref="I29:I30" si="0">IF(G29&gt;0,G29/C29,0)</f>
        <v>#VALUE!</v>
      </c>
      <c r="J29" s="38">
        <f t="shared" ref="J29:J30" si="1">IF(H29&gt;0,H29/D29,0)</f>
        <v>0.42634268757089494</v>
      </c>
    </row>
    <row r="30" spans="1:14" ht="102" customHeight="1" x14ac:dyDescent="0.25">
      <c r="A30" s="54" t="s">
        <v>65</v>
      </c>
      <c r="B30" s="61" t="s">
        <v>67</v>
      </c>
      <c r="C30" s="25">
        <v>3</v>
      </c>
      <c r="D30" s="26">
        <v>10787041.789999999</v>
      </c>
      <c r="E30" s="41">
        <v>2</v>
      </c>
      <c r="F30" s="28">
        <v>5393520.9000000004</v>
      </c>
      <c r="G30" s="27">
        <v>0</v>
      </c>
      <c r="H30" s="26">
        <v>2816246.61</v>
      </c>
      <c r="I30" s="37">
        <f t="shared" si="0"/>
        <v>0</v>
      </c>
      <c r="J30" s="38">
        <f t="shared" si="1"/>
        <v>0.26107682391763498</v>
      </c>
      <c r="L30" s="42"/>
    </row>
    <row r="31" spans="1:14" ht="92.25" customHeight="1" x14ac:dyDescent="0.25">
      <c r="A31" s="55" t="s">
        <v>66</v>
      </c>
      <c r="B31" s="12" t="s">
        <v>68</v>
      </c>
      <c r="C31" s="13">
        <v>10</v>
      </c>
      <c r="D31" s="14">
        <v>29283252.84</v>
      </c>
      <c r="E31" s="13">
        <v>5</v>
      </c>
      <c r="F31" s="14">
        <v>14641626.42</v>
      </c>
      <c r="G31" s="15">
        <v>0</v>
      </c>
      <c r="H31" s="14">
        <v>8847784.0199999996</v>
      </c>
      <c r="I31" s="39">
        <f t="shared" ref="I31:J32" si="2">IF(G31&gt;0,G31/C31,0)</f>
        <v>0</v>
      </c>
      <c r="J31" s="40">
        <f t="shared" si="2"/>
        <v>0.30214484942445347</v>
      </c>
      <c r="L31" s="42"/>
    </row>
    <row r="32" spans="1:14" ht="27.75" customHeight="1" thickBot="1" x14ac:dyDescent="0.3">
      <c r="A32" s="56" t="s">
        <v>57</v>
      </c>
      <c r="B32" s="44"/>
      <c r="C32" s="45"/>
      <c r="D32" s="46">
        <f>SUBTOTAL(109,D29:D31)</f>
        <v>64826675.019999996</v>
      </c>
      <c r="E32" s="46"/>
      <c r="F32" s="46">
        <f>SUBTOTAL(109,F29:F31)</f>
        <v>32413837.509999998</v>
      </c>
      <c r="G32" s="47"/>
      <c r="H32" s="46">
        <f>SUBTOTAL(109,H29:H31)</f>
        <v>22218732.379999999</v>
      </c>
      <c r="I32" s="48">
        <f t="shared" si="2"/>
        <v>0</v>
      </c>
      <c r="J32" s="49">
        <f t="shared" si="2"/>
        <v>0.34274058284101705</v>
      </c>
      <c r="L32" s="63"/>
      <c r="M32" s="64"/>
      <c r="N32" s="65"/>
    </row>
    <row r="33" spans="1:20" ht="24.75" customHeight="1" x14ac:dyDescent="0.25">
      <c r="A33" s="92" t="s">
        <v>28</v>
      </c>
      <c r="B33" s="92"/>
      <c r="C33" s="92"/>
      <c r="D33" s="92"/>
      <c r="E33" s="92"/>
      <c r="F33" s="92"/>
      <c r="G33" s="92"/>
      <c r="H33" s="92"/>
      <c r="I33" s="92"/>
      <c r="J33" s="92"/>
    </row>
    <row r="34" spans="1:20" ht="21" customHeight="1" x14ac:dyDescent="0.25">
      <c r="A34" s="99" t="s">
        <v>29</v>
      </c>
      <c r="B34" s="100"/>
      <c r="C34" s="100"/>
      <c r="D34" s="100"/>
      <c r="E34" s="100"/>
      <c r="F34" s="100"/>
      <c r="G34" s="100"/>
      <c r="H34" s="100"/>
      <c r="I34" s="100"/>
      <c r="J34" s="101"/>
      <c r="K34" s="1"/>
    </row>
    <row r="35" spans="1:20" s="31" customFormat="1" ht="27" customHeight="1" x14ac:dyDescent="0.25">
      <c r="A35" s="29" t="s">
        <v>30</v>
      </c>
      <c r="B35" s="51" t="s">
        <v>65</v>
      </c>
      <c r="C35" s="32"/>
      <c r="D35" s="32"/>
      <c r="E35" s="32"/>
      <c r="F35" s="32"/>
      <c r="G35" s="32"/>
      <c r="H35" s="32"/>
      <c r="I35" s="32"/>
      <c r="J35" s="33"/>
      <c r="K35" s="30"/>
    </row>
    <row r="36" spans="1:20" s="31" customFormat="1" ht="66" customHeight="1" x14ac:dyDescent="0.25">
      <c r="A36" s="16" t="s">
        <v>31</v>
      </c>
      <c r="B36" s="71" t="s">
        <v>58</v>
      </c>
      <c r="C36" s="71"/>
      <c r="D36" s="71"/>
      <c r="E36" s="71"/>
      <c r="F36" s="71"/>
      <c r="G36" s="71"/>
      <c r="H36" s="71"/>
      <c r="I36" s="71"/>
      <c r="J36" s="72"/>
      <c r="K36" s="30"/>
    </row>
    <row r="37" spans="1:20" s="31" customFormat="1" ht="77.25" customHeight="1" x14ac:dyDescent="0.25">
      <c r="A37" s="16" t="s">
        <v>32</v>
      </c>
      <c r="B37" s="71" t="s">
        <v>77</v>
      </c>
      <c r="C37" s="71"/>
      <c r="D37" s="71"/>
      <c r="E37" s="71"/>
      <c r="F37" s="71"/>
      <c r="G37" s="71"/>
      <c r="H37" s="71"/>
      <c r="I37" s="71"/>
      <c r="J37" s="72"/>
      <c r="K37" s="127"/>
      <c r="L37" s="127"/>
      <c r="M37" s="127"/>
      <c r="N37" s="127"/>
      <c r="O37" s="127"/>
      <c r="P37" s="127"/>
      <c r="Q37" s="127"/>
      <c r="R37" s="127"/>
      <c r="S37" s="128"/>
    </row>
    <row r="38" spans="1:20" s="31" customFormat="1" ht="37.5" customHeight="1" x14ac:dyDescent="0.25">
      <c r="A38" s="43" t="s">
        <v>33</v>
      </c>
      <c r="B38" s="75" t="s">
        <v>80</v>
      </c>
      <c r="C38" s="75"/>
      <c r="D38" s="75"/>
      <c r="E38" s="75"/>
      <c r="F38" s="75"/>
      <c r="G38" s="75"/>
      <c r="H38" s="75"/>
      <c r="I38" s="75"/>
      <c r="J38" s="76"/>
      <c r="K38" s="30"/>
    </row>
    <row r="39" spans="1:20" s="31" customFormat="1" ht="18" customHeight="1" x14ac:dyDescent="0.25">
      <c r="A39" s="34"/>
      <c r="B39" s="35"/>
      <c r="C39" s="35"/>
      <c r="D39" s="35"/>
      <c r="E39" s="35"/>
      <c r="F39" s="35"/>
      <c r="G39" s="35"/>
      <c r="H39" s="35"/>
      <c r="I39" s="35"/>
      <c r="J39" s="36"/>
      <c r="K39" s="30"/>
    </row>
    <row r="40" spans="1:20" s="31" customFormat="1" ht="24.75" customHeight="1" x14ac:dyDescent="0.25">
      <c r="A40" s="29" t="s">
        <v>30</v>
      </c>
      <c r="B40" s="77" t="s">
        <v>69</v>
      </c>
      <c r="C40" s="77"/>
      <c r="D40" s="77"/>
      <c r="E40" s="77"/>
      <c r="F40" s="77"/>
      <c r="G40" s="77"/>
      <c r="H40" s="77"/>
      <c r="I40" s="77"/>
      <c r="J40" s="78"/>
      <c r="K40" s="30"/>
    </row>
    <row r="41" spans="1:20" s="31" customFormat="1" ht="76.5" customHeight="1" x14ac:dyDescent="0.25">
      <c r="A41" s="16" t="s">
        <v>31</v>
      </c>
      <c r="B41" s="73" t="s">
        <v>72</v>
      </c>
      <c r="C41" s="73"/>
      <c r="D41" s="73"/>
      <c r="E41" s="73"/>
      <c r="F41" s="73"/>
      <c r="G41" s="73"/>
      <c r="H41" s="73"/>
      <c r="I41" s="73"/>
      <c r="J41" s="74"/>
      <c r="K41" s="30"/>
    </row>
    <row r="42" spans="1:20" s="31" customFormat="1" ht="64.5" customHeight="1" x14ac:dyDescent="0.25">
      <c r="A42" s="16" t="s">
        <v>32</v>
      </c>
      <c r="B42" s="71" t="s">
        <v>79</v>
      </c>
      <c r="C42" s="71"/>
      <c r="D42" s="71"/>
      <c r="E42" s="71"/>
      <c r="F42" s="71"/>
      <c r="G42" s="71"/>
      <c r="H42" s="71"/>
      <c r="I42" s="71"/>
      <c r="J42" s="72"/>
      <c r="K42" s="127"/>
      <c r="L42" s="127"/>
      <c r="M42" s="127"/>
      <c r="N42" s="127"/>
      <c r="O42" s="127"/>
      <c r="P42" s="127"/>
      <c r="Q42" s="127"/>
      <c r="R42" s="127"/>
      <c r="S42" s="128"/>
    </row>
    <row r="43" spans="1:20" s="31" customFormat="1" ht="66.75" customHeight="1" x14ac:dyDescent="0.25">
      <c r="A43" s="50" t="s">
        <v>33</v>
      </c>
      <c r="B43" s="69" t="s">
        <v>78</v>
      </c>
      <c r="C43" s="69"/>
      <c r="D43" s="69"/>
      <c r="E43" s="69"/>
      <c r="F43" s="69"/>
      <c r="G43" s="69"/>
      <c r="H43" s="69"/>
      <c r="I43" s="69"/>
      <c r="J43" s="70"/>
      <c r="K43" s="30"/>
    </row>
    <row r="44" spans="1:20" s="31" customFormat="1" ht="2.25" customHeight="1" x14ac:dyDescent="0.25">
      <c r="A44" s="34"/>
      <c r="B44" s="35"/>
      <c r="C44" s="35"/>
      <c r="D44" s="35"/>
      <c r="E44" s="35"/>
      <c r="F44" s="35"/>
      <c r="G44" s="35"/>
      <c r="H44" s="35"/>
      <c r="I44" s="35"/>
      <c r="J44" s="36"/>
      <c r="K44" s="30"/>
    </row>
    <row r="45" spans="1:20" ht="21" customHeight="1" x14ac:dyDescent="0.25">
      <c r="A45" s="79" t="s">
        <v>34</v>
      </c>
      <c r="B45" s="80"/>
      <c r="C45" s="80"/>
      <c r="D45" s="80"/>
      <c r="E45" s="80"/>
      <c r="F45" s="80"/>
      <c r="G45" s="80"/>
      <c r="H45" s="80"/>
      <c r="I45" s="80"/>
      <c r="J45" s="81"/>
    </row>
    <row r="46" spans="1:20" ht="21" customHeight="1" x14ac:dyDescent="0.25">
      <c r="A46" s="82" t="s">
        <v>35</v>
      </c>
      <c r="B46" s="83"/>
      <c r="C46" s="83"/>
      <c r="D46" s="83"/>
      <c r="E46" s="83"/>
      <c r="F46" s="83"/>
      <c r="G46" s="83"/>
      <c r="H46" s="83"/>
      <c r="I46" s="83"/>
      <c r="J46" s="84"/>
      <c r="K46" s="1"/>
    </row>
    <row r="47" spans="1:20" ht="39" customHeight="1" x14ac:dyDescent="0.25">
      <c r="A47" s="85" t="s">
        <v>59</v>
      </c>
      <c r="B47" s="86"/>
      <c r="C47" s="86"/>
      <c r="D47" s="86"/>
      <c r="E47" s="86"/>
      <c r="F47" s="86"/>
      <c r="G47" s="86"/>
      <c r="H47" s="86"/>
      <c r="I47" s="86"/>
      <c r="J47" s="87"/>
      <c r="K47" s="129"/>
      <c r="L47" s="130"/>
      <c r="M47" s="130"/>
      <c r="N47" s="130"/>
      <c r="O47" s="130"/>
      <c r="P47" s="130"/>
      <c r="Q47" s="130"/>
      <c r="R47" s="130"/>
      <c r="S47" s="130"/>
      <c r="T47" s="131"/>
    </row>
    <row r="48" spans="1:20" ht="4.5" customHeight="1" x14ac:dyDescent="0.25">
      <c r="A48" s="22"/>
      <c r="B48" s="22"/>
      <c r="C48" s="22"/>
      <c r="D48" s="22"/>
      <c r="E48" s="22"/>
      <c r="F48" s="22"/>
      <c r="G48" s="22"/>
      <c r="H48" s="22"/>
      <c r="I48" s="22"/>
      <c r="J48" s="22"/>
    </row>
    <row r="49" spans="1:10" ht="30.75" customHeight="1" x14ac:dyDescent="0.25">
      <c r="A49" s="88" t="s">
        <v>41</v>
      </c>
      <c r="B49" s="88"/>
      <c r="C49" s="88"/>
      <c r="D49" s="88"/>
      <c r="E49" s="88"/>
      <c r="F49" s="88"/>
      <c r="G49" s="88"/>
      <c r="H49" s="88"/>
      <c r="I49" s="88"/>
      <c r="J49" s="88"/>
    </row>
    <row r="50" spans="1:10" ht="3" customHeight="1" x14ac:dyDescent="0.25">
      <c r="A50" s="57"/>
      <c r="B50" s="57"/>
      <c r="C50" s="57"/>
      <c r="D50" s="57"/>
      <c r="E50" s="57"/>
      <c r="F50" s="57"/>
      <c r="G50" s="57"/>
      <c r="H50" s="57"/>
      <c r="I50" s="57"/>
      <c r="J50" s="57"/>
    </row>
    <row r="51" spans="1:10" ht="42.75" customHeight="1" x14ac:dyDescent="0.25"/>
    <row r="52" spans="1:10" x14ac:dyDescent="0.25">
      <c r="A52" s="59" t="s">
        <v>60</v>
      </c>
      <c r="B52" s="60"/>
      <c r="C52" s="67" t="s">
        <v>62</v>
      </c>
      <c r="D52" s="67"/>
      <c r="E52" s="67"/>
    </row>
    <row r="53" spans="1:10" x14ac:dyDescent="0.25">
      <c r="A53" s="58" t="s">
        <v>61</v>
      </c>
      <c r="B53" s="58"/>
      <c r="C53" s="68" t="s">
        <v>63</v>
      </c>
      <c r="D53" s="68"/>
      <c r="E53" s="68"/>
    </row>
  </sheetData>
  <mergeCells count="56">
    <mergeCell ref="K37:S37"/>
    <mergeCell ref="K42:S42"/>
    <mergeCell ref="K47:T47"/>
    <mergeCell ref="B8:J8"/>
    <mergeCell ref="B11:J11"/>
    <mergeCell ref="B12:J12"/>
    <mergeCell ref="A13:J13"/>
    <mergeCell ref="C14:J14"/>
    <mergeCell ref="B9:J9"/>
    <mergeCell ref="B10:J10"/>
    <mergeCell ref="A34:J34"/>
    <mergeCell ref="A22:J22"/>
    <mergeCell ref="A23:J23"/>
    <mergeCell ref="A24:B24"/>
    <mergeCell ref="I24:J24"/>
    <mergeCell ref="C24:E24"/>
    <mergeCell ref="A5:J5"/>
    <mergeCell ref="A6:J6"/>
    <mergeCell ref="A7:J7"/>
    <mergeCell ref="B1:J1"/>
    <mergeCell ref="B2:C2"/>
    <mergeCell ref="D2:H2"/>
    <mergeCell ref="B3:C3"/>
    <mergeCell ref="D3:H3"/>
    <mergeCell ref="A4:J4"/>
    <mergeCell ref="B18:J18"/>
    <mergeCell ref="B19:J19"/>
    <mergeCell ref="B20:J20"/>
    <mergeCell ref="B21:J21"/>
    <mergeCell ref="A33:J33"/>
    <mergeCell ref="F24:H24"/>
    <mergeCell ref="A25:B25"/>
    <mergeCell ref="I25:J25"/>
    <mergeCell ref="A26:J26"/>
    <mergeCell ref="C27:D27"/>
    <mergeCell ref="G27:H27"/>
    <mergeCell ref="I27:J27"/>
    <mergeCell ref="C25:E25"/>
    <mergeCell ref="F25:H25"/>
    <mergeCell ref="E27:F27"/>
    <mergeCell ref="C15:J15"/>
    <mergeCell ref="C52:E52"/>
    <mergeCell ref="C53:E53"/>
    <mergeCell ref="B43:J43"/>
    <mergeCell ref="B36:J36"/>
    <mergeCell ref="B37:J37"/>
    <mergeCell ref="B41:J41"/>
    <mergeCell ref="B42:J42"/>
    <mergeCell ref="B38:J38"/>
    <mergeCell ref="B40:J40"/>
    <mergeCell ref="A45:J45"/>
    <mergeCell ref="A46:J46"/>
    <mergeCell ref="A47:J47"/>
    <mergeCell ref="A49:J49"/>
    <mergeCell ref="C16:J16"/>
    <mergeCell ref="A17:J17"/>
  </mergeCells>
  <phoneticPr fontId="22" type="noConversion"/>
  <dataValidations count="14">
    <dataValidation allowBlank="1" showInputMessage="1" showErrorMessage="1" prompt="Monto presupuestado para el producto" sqref="F28:F30 E31:F32 D28:D32" xr:uid="{247AEBBA-5BB4-404D-982B-514E41C68A75}"/>
    <dataValidation allowBlank="1" showInputMessage="1" showErrorMessage="1" prompt="Meta anual del indicador" sqref="E28:E30 C28 C30:C32" xr:uid="{F1CB8B99-164D-4F51-9E69-AECE57493A93}"/>
    <dataValidation allowBlank="1" showInputMessage="1" showErrorMessage="1" prompt="Nombre del indicador" sqref="C29 B28:B32" xr:uid="{3FF3C7F1-052B-4689-97E1-0EEC782A6AE3}"/>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47:J48 K47:T47" xr:uid="{DA848EFB-3FC8-4206-B557-B09F4E34DBE3}"/>
    <dataValidation allowBlank="1" showInputMessage="1" showErrorMessage="1" prompt="1. Describir lo plasmado en el presupuesto_x000a_2. Describir lo alcanzado en términos financieros y de producción " sqref="B42:S42 B37:S37" xr:uid="{A72D67B3-A10B-4E8F-9A22-A756D2816C9A}"/>
    <dataValidation allowBlank="1" showInputMessage="1" showErrorMessage="1" prompt="¿En qué consiste el producto? su objetivo" sqref="B36:J36 B41:J41" xr:uid="{C5CE3DEC-0EC8-49F9-8F89-90A444E4EB2F}"/>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 allowBlank="1" showInputMessage="1" showErrorMessage="1" prompt="Monto ejecutado en el trimestre" sqref="H28:H32" xr:uid="{90E46E24-8E3F-4224-9F5D-F387CD76556E}"/>
    <dataValidation allowBlank="1" showInputMessage="1" showErrorMessage="1" prompt="Meta alcanzada en el trimestre" sqref="G28:G32" xr:uid="{078E0B3D-C3D5-4323-9A6F-7DD5AA0A91C9}"/>
    <dataValidation allowBlank="1" showInputMessage="1" showErrorMessage="1" prompt="Nombre de cada producto" sqref="A28:A32" xr:uid="{2947E0C5-61A1-48DD-8DCD-04F9232477FC}"/>
  </dataValidations>
  <pageMargins left="0.70866141732283472" right="0.70866141732283472" top="0.74803149606299213" bottom="0.74803149606299213" header="0.31496062992125984" footer="0.31496062992125984"/>
  <pageSetup scale="60" orientation="portrait" r:id="rId1"/>
  <rowBreaks count="1" manualBreakCount="1">
    <brk id="32" max="9" man="1"/>
  </rowBreaks>
  <ignoredErrors>
    <ignoredError sqref="I32:J32 I31:J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Carmen Mestre</cp:lastModifiedBy>
  <cp:lastPrinted>2022-07-06T14:17:31Z</cp:lastPrinted>
  <dcterms:created xsi:type="dcterms:W3CDTF">2021-03-22T15:50:10Z</dcterms:created>
  <dcterms:modified xsi:type="dcterms:W3CDTF">2022-08-24T14:51:28Z</dcterms:modified>
</cp:coreProperties>
</file>