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3 CARMEN\TRANSPARENCIA\MARZO\"/>
    </mc:Choice>
  </mc:AlternateContent>
  <xr:revisionPtr revIDLastSave="0" documentId="13_ncr:1_{591E39B5-D5C9-4ECC-93B1-7307B8193F58}" xr6:coauthVersionLast="47" xr6:coauthVersionMax="47" xr10:uidLastSave="{00000000-0000-0000-0000-000000000000}"/>
  <bookViews>
    <workbookView xWindow="-120" yWindow="-120" windowWidth="29040" windowHeight="15720" tabRatio="855" xr2:uid="{00000000-000D-0000-FFFF-FFFF00000000}"/>
  </bookViews>
  <sheets>
    <sheet name="MARZO" sheetId="23" r:id="rId1"/>
  </sheets>
  <definedNames>
    <definedName name="_xlnm.Print_Area" localSheetId="0">MARZO!$A$1:$M$26</definedName>
    <definedName name="_xlnm.Print_Titles" localSheetId="0">MARZO!$1:$5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23" l="1"/>
  <c r="L24" i="23"/>
  <c r="K24" i="23"/>
  <c r="J24" i="23"/>
  <c r="H24" i="23"/>
  <c r="I24" i="23"/>
  <c r="M21" i="23"/>
  <c r="M23" i="23" l="1"/>
  <c r="I12" i="23" l="1"/>
  <c r="M11" i="23"/>
  <c r="A24" i="23" l="1"/>
  <c r="F24" i="23"/>
  <c r="M22" i="23"/>
  <c r="H12" i="23"/>
  <c r="F12" i="23"/>
  <c r="L12" i="23"/>
  <c r="J12" i="23"/>
  <c r="K12" i="23"/>
  <c r="A12" i="23"/>
  <c r="M24" i="23" l="1"/>
  <c r="M25" i="23"/>
  <c r="J25" i="23"/>
  <c r="J26" i="23" s="1"/>
  <c r="J13" i="23"/>
  <c r="M13" i="23"/>
  <c r="M12" i="23"/>
  <c r="M26" i="23" l="1"/>
  <c r="J14" i="23" l="1"/>
  <c r="M14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tc={3F7CAC20-09AA-4986-80D6-8921016EEB95}</author>
  </authors>
  <commentList>
    <comment ref="C11" authorId="0" shapeId="0" xr:uid="{3F7CAC20-09AA-4986-80D6-8921016EEB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
Respuesta:
    Ese detalle podría darse en el informe consolidado.  Este es más bien un cuadro resumen.</t>
      </text>
    </comment>
  </commentList>
</comments>
</file>

<file path=xl/sharedStrings.xml><?xml version="1.0" encoding="utf-8"?>
<sst xmlns="http://schemas.openxmlformats.org/spreadsheetml/2006/main" count="85" uniqueCount="45">
  <si>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</si>
  <si>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</si>
  <si>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</si>
  <si>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</si>
  <si>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</si>
  <si>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</si>
  <si>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</si>
  <si>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</si>
  <si>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</si>
  <si>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</si>
  <si>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</si>
  <si>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</si>
  <si>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</si>
  <si>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</si>
  <si>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</si>
  <si>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</si>
  <si>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</si>
  <si>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</si>
  <si>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TECNICOS BENEFICIADOS</t>
  </si>
  <si>
    <t>FACILITADOR</t>
  </si>
  <si>
    <t>FACILITADO- RES</t>
  </si>
  <si>
    <t>SUB-TOTAL ACTIVIDADES Y TRANSFERENCIAS</t>
  </si>
  <si>
    <t>DEPARTAMENTO DE AGRICULTURA COMPETITIVA</t>
  </si>
  <si>
    <t>DEPARTAMENTO DE REDUCCIÓN POBREZA RURAL</t>
  </si>
  <si>
    <t>Miguel A. Rodriguez</t>
  </si>
  <si>
    <t>Victor Payano y Maldané Cuello</t>
  </si>
  <si>
    <t>Enero 26 y 27</t>
  </si>
  <si>
    <t>César Montero y Bienvenido Carvajal</t>
  </si>
  <si>
    <t>Batey 4, Neyba</t>
  </si>
  <si>
    <t>Mella, Duvergé</t>
  </si>
  <si>
    <t xml:space="preserve">Visita de seguimiento a la parcela demostrativa de pasto </t>
  </si>
  <si>
    <t xml:space="preserve">Visita de seguimiento a parcela demostrativa de yuca </t>
  </si>
  <si>
    <t xml:space="preserve">Visita de seguimiento a parcela demostrativa de mango </t>
  </si>
  <si>
    <t xml:space="preserve">Visitas de seguimiento a parcelas demostrativas de plátano </t>
  </si>
  <si>
    <t>Tamayo y Galván, Provincia Bahoruco</t>
  </si>
  <si>
    <t>Juan Valdez</t>
  </si>
  <si>
    <t>Julio D´Oleo</t>
  </si>
  <si>
    <t xml:space="preserve"> ---</t>
  </si>
  <si>
    <t>Neyba</t>
  </si>
  <si>
    <t xml:space="preserve"> Febrero 17</t>
  </si>
  <si>
    <t xml:space="preserve"> Febrero 22</t>
  </si>
  <si>
    <t xml:space="preserve"> Febrero 23</t>
  </si>
  <si>
    <t>DEPARTAMENTO DE ACCESO A LAS CIENCIAS MODERNAS</t>
  </si>
  <si>
    <t xml:space="preserve">Visita de seguimiento a parcela demostrativa de  </t>
  </si>
  <si>
    <t>Ejecución Mensual Actividades y Programa de  Transferencia Tecnológica,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</si>
</sst>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3"/>
      <color rgb="FF000000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mbria"/>
      <family val="1"/>
      <scheme val="major"/>
    </font>
    <font>
      <sz val="11"/>
      <color rgb="FFFF0000"/>
      <name val="Cambria"/>
      <family val="1"/>
    </font>
    <font>
      <sz val="11"/>
      <color rgb="FFFF0000"/>
      <name val="Times New Roman"/>
      <family val="1"/>
    </font>
    <font>
      <sz val="12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0" fillId="0" borderId="0" xfId="0" applyNumberFormat="1"/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17" fontId="10" fillId="2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9527</xdr:rowOff>
    </xdr:from>
    <xdr:to>
      <xdr:col>2</xdr:col>
      <xdr:colOff>147543</xdr:colOff>
      <xdr:row>3</xdr:row>
      <xdr:rowOff>275168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414" y="9527"/>
          <a:ext cx="1069351" cy="879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érez Mestre" id="{86EDB2F5-ED5D-4639-B160-E42407927C73}" userId="S::cperezmestre@coniaf.onmicrosoft.com::1b07468c-4b27-4bc3-9dc6-5c480d60a158" providerId="AD"/>
  <person displayName="Carlos Sanquintin" id="{6ABF759C-0508-45D1-A083-066297F15767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2-12-27T13:28:24.76" personId="{6ABF759C-0508-45D1-A083-066297F15767}" id="{3F7CAC20-09AA-4986-80D6-8921016EEB95}">
    <text>Debes dar el detalle, si fue una visita de seguimiento y si el técnico le compaño, sus recomendaciones de seguimiento, de acuerdo a la justificación de la solicitud del viatico y pago a facilitador.</text>
  </threadedComment>
  <threadedComment ref="C11" dT="2023-02-07T14:25:47.53" personId="{86EDB2F5-ED5D-4639-B160-E42407927C73}" id="{59175149-BBDD-4384-8E2D-5AF2025FCC26}" parentId="{3F7CAC20-09AA-4986-80D6-8921016EEB95}">
    <text>Ese detalle podría darse en el informe consolidado.  Este es más bien un cuadro resumen.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="131" zoomScaleNormal="131" workbookViewId="0">
      <selection activeCell="A14" sqref="A14:G14"/>
    </sheetView>
  </sheetViews>
  <sheetFormatPr baseColWidth="10" defaultRowHeight="15" x14ac:dyDescent="0.25"/>
  <cols>
    <col min="1" max="1" width="3.5703125" customWidth="1"/>
    <col min="2" max="2" width="14.42578125" customWidth="1"/>
    <col min="3" max="3" width="21.28515625" customWidth="1"/>
    <col min="4" max="4" width="15.7109375" customWidth="1"/>
    <col min="5" max="5" width="15.28515625" customWidth="1"/>
    <col min="6" max="6" width="10.85546875" customWidth="1"/>
    <col min="7" max="7" width="14.140625" customWidth="1"/>
    <col min="8" max="8" width="10.85546875" customWidth="1"/>
    <col min="9" max="9" width="15.28515625" customWidth="1"/>
    <col min="10" max="10" width="14.5703125" customWidth="1"/>
    <col min="11" max="11" width="13.7109375" customWidth="1"/>
    <col min="12" max="12" width="14.140625" customWidth="1"/>
    <col min="13" max="13" width="14" customWidth="1"/>
  </cols>
  <sheetData>
    <row r="1" spans="1:14" ht="16.5" customHeight="1" x14ac:dyDescent="0.2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6.5" customHeight="1" x14ac:dyDescent="0.2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x14ac:dyDescent="0.25">
      <c r="A3" s="2"/>
      <c r="B3" s="2"/>
      <c r="C3" s="2"/>
      <c r="D3" s="2"/>
      <c r="E3" s="2"/>
      <c r="F3" s="2"/>
      <c r="G3" s="2"/>
      <c r="H3" s="2"/>
    </row>
    <row r="4" spans="1:14" ht="17.25" customHeight="1" x14ac:dyDescent="0.25">
      <c r="B4" s="1"/>
      <c r="C4" s="44" t="s">
        <v>17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4" ht="18.75" customHeight="1" x14ac:dyDescent="0.25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ht="8.25" customHeight="1" x14ac:dyDescent="0.25"/>
    <row r="7" spans="1:14" ht="20.25" customHeight="1" thickBot="1" x14ac:dyDescent="0.3">
      <c r="A7" s="45" t="s">
        <v>22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4" ht="20.25" customHeight="1" thickBot="1" x14ac:dyDescent="0.3">
      <c r="A8" s="46" t="s">
        <v>0</v>
      </c>
      <c r="B8" s="47" t="s">
        <v>12</v>
      </c>
      <c r="C8" s="48"/>
      <c r="D8" s="46" t="s">
        <v>1</v>
      </c>
      <c r="E8" s="46" t="s">
        <v>7</v>
      </c>
      <c r="F8" s="46" t="s">
        <v>10</v>
      </c>
      <c r="G8" s="46" t="s">
        <v>2</v>
      </c>
      <c r="H8" s="46" t="s">
        <v>18</v>
      </c>
      <c r="I8" s="46" t="s">
        <v>8</v>
      </c>
      <c r="J8" s="46" t="s">
        <v>9</v>
      </c>
      <c r="K8" s="46" t="s">
        <v>14</v>
      </c>
      <c r="L8" s="46" t="s">
        <v>15</v>
      </c>
      <c r="M8" s="46" t="s">
        <v>16</v>
      </c>
    </row>
    <row r="9" spans="1:14" ht="15" customHeight="1" x14ac:dyDescent="0.25">
      <c r="A9" s="50"/>
      <c r="B9" s="46" t="s">
        <v>19</v>
      </c>
      <c r="C9" s="46" t="s">
        <v>3</v>
      </c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4" ht="22.5" customHeight="1" thickBot="1" x14ac:dyDescent="0.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4" ht="82.5" customHeight="1" thickBot="1" x14ac:dyDescent="0.3">
      <c r="A11" s="17">
        <v>2</v>
      </c>
      <c r="B11" s="18" t="s">
        <v>24</v>
      </c>
      <c r="C11" s="18" t="s">
        <v>33</v>
      </c>
      <c r="D11" s="18" t="s">
        <v>25</v>
      </c>
      <c r="E11" s="19" t="s">
        <v>26</v>
      </c>
      <c r="F11" s="18">
        <v>16</v>
      </c>
      <c r="G11" s="18" t="s">
        <v>34</v>
      </c>
      <c r="H11" s="20">
        <v>2</v>
      </c>
      <c r="I11" s="21">
        <v>0</v>
      </c>
      <c r="J11" s="22">
        <v>10400</v>
      </c>
      <c r="K11" s="22">
        <v>8500</v>
      </c>
      <c r="L11" s="22">
        <v>5400</v>
      </c>
      <c r="M11" s="23">
        <f>SUM(I11:L11)</f>
        <v>24300</v>
      </c>
    </row>
    <row r="12" spans="1:14" ht="18" customHeight="1" thickBot="1" x14ac:dyDescent="0.3">
      <c r="A12" s="24">
        <f>SUM(A11:A11)</f>
        <v>2</v>
      </c>
      <c r="B12" s="38" t="s">
        <v>21</v>
      </c>
      <c r="C12" s="39"/>
      <c r="D12" s="39"/>
      <c r="E12" s="40"/>
      <c r="F12" s="26">
        <f>SUM(F11:F11)</f>
        <v>16</v>
      </c>
      <c r="G12" s="27"/>
      <c r="H12" s="25">
        <f>SUM(H11:H11)</f>
        <v>2</v>
      </c>
      <c r="I12" s="4">
        <f>+I11</f>
        <v>0</v>
      </c>
      <c r="J12" s="4">
        <f>SUM(J11:J11)</f>
        <v>10400</v>
      </c>
      <c r="K12" s="4">
        <f>SUM(K11:K11)</f>
        <v>8500</v>
      </c>
      <c r="L12" s="4">
        <f>SUM(L11:L11)</f>
        <v>5400</v>
      </c>
      <c r="M12" s="4">
        <f>SUM(M11:M11)</f>
        <v>24300</v>
      </c>
      <c r="N12" s="3" t="s">
        <v>6</v>
      </c>
    </row>
    <row r="13" spans="1:14" ht="15.75" customHeight="1" thickBot="1" x14ac:dyDescent="0.3">
      <c r="A13" s="41" t="s">
        <v>4</v>
      </c>
      <c r="B13" s="42"/>
      <c r="C13" s="42"/>
      <c r="D13" s="42"/>
      <c r="E13" s="42"/>
      <c r="F13" s="42"/>
      <c r="G13" s="43"/>
      <c r="H13" s="10"/>
      <c r="I13" s="4" t="s">
        <v>6</v>
      </c>
      <c r="J13" s="5">
        <f>+J12*-0.1</f>
        <v>-1040</v>
      </c>
      <c r="K13" s="5"/>
      <c r="L13" s="5"/>
      <c r="M13" s="28">
        <f>J12*-0.1</f>
        <v>-1040</v>
      </c>
    </row>
    <row r="14" spans="1:14" ht="15.75" customHeight="1" thickBot="1" x14ac:dyDescent="0.3">
      <c r="A14" s="38" t="s">
        <v>11</v>
      </c>
      <c r="B14" s="39"/>
      <c r="C14" s="39"/>
      <c r="D14" s="39"/>
      <c r="E14" s="39"/>
      <c r="F14" s="39"/>
      <c r="G14" s="40"/>
      <c r="H14" s="9"/>
      <c r="I14" s="6" t="s">
        <v>6</v>
      </c>
      <c r="J14" s="5">
        <f>+J12+J13</f>
        <v>9360</v>
      </c>
      <c r="K14" s="6"/>
      <c r="L14" s="29"/>
      <c r="M14" s="30">
        <f>SUM(M12:M13)</f>
        <v>23260</v>
      </c>
    </row>
    <row r="15" spans="1:14" ht="15.75" customHeight="1" x14ac:dyDescent="0.25">
      <c r="A15" s="11"/>
      <c r="B15" s="11"/>
      <c r="C15" s="11"/>
      <c r="D15" s="11"/>
      <c r="E15" s="11"/>
      <c r="F15" s="11"/>
      <c r="G15" s="11"/>
      <c r="H15" s="12"/>
      <c r="I15" s="13"/>
      <c r="J15" s="14"/>
      <c r="K15" s="15"/>
      <c r="L15" s="15"/>
      <c r="M15" s="16"/>
    </row>
    <row r="16" spans="1:14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15.75" customHeight="1" thickBot="1" x14ac:dyDescent="0.3">
      <c r="A17" s="45" t="s">
        <v>23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.75" customHeight="1" thickBot="1" x14ac:dyDescent="0.3">
      <c r="A18" s="46" t="s">
        <v>0</v>
      </c>
      <c r="B18" s="47" t="s">
        <v>12</v>
      </c>
      <c r="C18" s="48"/>
      <c r="D18" s="46" t="s">
        <v>1</v>
      </c>
      <c r="E18" s="46" t="s">
        <v>7</v>
      </c>
      <c r="F18" s="46" t="s">
        <v>10</v>
      </c>
      <c r="G18" s="46" t="s">
        <v>2</v>
      </c>
      <c r="H18" s="49" t="s">
        <v>18</v>
      </c>
      <c r="I18" s="46" t="s">
        <v>8</v>
      </c>
      <c r="J18" s="46" t="s">
        <v>9</v>
      </c>
      <c r="K18" s="46" t="s">
        <v>14</v>
      </c>
      <c r="L18" s="46" t="s">
        <v>15</v>
      </c>
      <c r="M18" s="46" t="s">
        <v>16</v>
      </c>
    </row>
    <row r="19" spans="1:13" ht="15" customHeight="1" x14ac:dyDescent="0.25">
      <c r="A19" s="50"/>
      <c r="B19" s="46" t="s">
        <v>20</v>
      </c>
      <c r="C19" s="46" t="s">
        <v>3</v>
      </c>
      <c r="D19" s="50"/>
      <c r="E19" s="50"/>
      <c r="F19" s="50"/>
      <c r="G19" s="50"/>
      <c r="H19" s="51"/>
      <c r="I19" s="50"/>
      <c r="J19" s="50"/>
      <c r="K19" s="50"/>
      <c r="L19" s="50"/>
      <c r="M19" s="50"/>
    </row>
    <row r="20" spans="1:13" ht="21" customHeight="1" thickBot="1" x14ac:dyDescent="0.3">
      <c r="A20" s="52"/>
      <c r="B20" s="52"/>
      <c r="C20" s="52"/>
      <c r="D20" s="52"/>
      <c r="E20" s="52"/>
      <c r="F20" s="52"/>
      <c r="G20" s="52"/>
      <c r="H20" s="53"/>
      <c r="I20" s="52"/>
      <c r="J20" s="52"/>
      <c r="K20" s="52"/>
      <c r="L20" s="52"/>
      <c r="M20" s="52"/>
    </row>
    <row r="21" spans="1:13" ht="59.25" customHeight="1" thickBot="1" x14ac:dyDescent="0.3">
      <c r="A21" s="31">
        <v>1</v>
      </c>
      <c r="B21" s="17" t="s">
        <v>36</v>
      </c>
      <c r="C21" s="54" t="s">
        <v>32</v>
      </c>
      <c r="D21" s="17" t="s">
        <v>27</v>
      </c>
      <c r="E21" s="17" t="s">
        <v>39</v>
      </c>
      <c r="F21" s="31">
        <v>8</v>
      </c>
      <c r="G21" s="32" t="s">
        <v>38</v>
      </c>
      <c r="H21" s="33">
        <v>0</v>
      </c>
      <c r="I21" s="34">
        <v>0</v>
      </c>
      <c r="J21" s="34">
        <v>10400</v>
      </c>
      <c r="K21" s="35">
        <v>4900</v>
      </c>
      <c r="L21" s="35">
        <v>4200</v>
      </c>
      <c r="M21" s="55">
        <f>SUM(I21:L21)</f>
        <v>19500</v>
      </c>
    </row>
    <row r="22" spans="1:13" ht="60" customHeight="1" thickBot="1" x14ac:dyDescent="0.3">
      <c r="A22" s="31">
        <v>1</v>
      </c>
      <c r="B22" s="17" t="s">
        <v>37</v>
      </c>
      <c r="C22" s="17" t="s">
        <v>30</v>
      </c>
      <c r="D22" s="17" t="s">
        <v>27</v>
      </c>
      <c r="E22" s="17" t="s">
        <v>40</v>
      </c>
      <c r="F22" s="31">
        <v>8</v>
      </c>
      <c r="G22" s="32" t="s">
        <v>28</v>
      </c>
      <c r="H22" s="33">
        <v>0</v>
      </c>
      <c r="I22" s="34">
        <v>0</v>
      </c>
      <c r="J22" s="34">
        <v>0</v>
      </c>
      <c r="K22" s="35">
        <v>7700</v>
      </c>
      <c r="L22" s="35">
        <v>2050</v>
      </c>
      <c r="M22" s="34">
        <f>+I22+J22+K22+L22</f>
        <v>9750</v>
      </c>
    </row>
    <row r="23" spans="1:13" ht="54.75" customHeight="1" thickBot="1" x14ac:dyDescent="0.3">
      <c r="A23" s="31">
        <v>1</v>
      </c>
      <c r="B23" s="17" t="s">
        <v>35</v>
      </c>
      <c r="C23" s="54" t="s">
        <v>31</v>
      </c>
      <c r="D23" s="17" t="s">
        <v>27</v>
      </c>
      <c r="E23" s="56" t="s">
        <v>41</v>
      </c>
      <c r="F23" s="31">
        <v>8</v>
      </c>
      <c r="G23" s="32" t="s">
        <v>29</v>
      </c>
      <c r="H23" s="33">
        <v>0</v>
      </c>
      <c r="I23" s="34">
        <v>0</v>
      </c>
      <c r="J23" s="34">
        <v>15400</v>
      </c>
      <c r="K23" s="35">
        <v>7700</v>
      </c>
      <c r="L23" s="35">
        <v>2050</v>
      </c>
      <c r="M23" s="34">
        <f>+I23+J23+K23+L23</f>
        <v>25150</v>
      </c>
    </row>
    <row r="24" spans="1:13" ht="15.75" customHeight="1" thickBot="1" x14ac:dyDescent="0.3">
      <c r="A24" s="24">
        <f>SUM(A21:A23)</f>
        <v>3</v>
      </c>
      <c r="B24" s="38" t="s">
        <v>21</v>
      </c>
      <c r="C24" s="39"/>
      <c r="D24" s="39"/>
      <c r="E24" s="40"/>
      <c r="F24" s="57">
        <f>SUM(F21:F23)</f>
        <v>24</v>
      </c>
      <c r="G24" s="58"/>
      <c r="H24" s="25">
        <f>SUM(H21:H23)</f>
        <v>0</v>
      </c>
      <c r="I24" s="59">
        <f>SUM(I21:I23)</f>
        <v>0</v>
      </c>
      <c r="J24" s="59">
        <f>SUM(J21:J23)</f>
        <v>25800</v>
      </c>
      <c r="K24" s="59">
        <f t="shared" ref="K24:L24" si="0">SUM(K21:K23)</f>
        <v>20300</v>
      </c>
      <c r="L24" s="59">
        <f t="shared" si="0"/>
        <v>8300</v>
      </c>
      <c r="M24" s="59">
        <f>SUM(M21:M23)</f>
        <v>54400</v>
      </c>
    </row>
    <row r="25" spans="1:13" ht="15.75" customHeight="1" thickBot="1" x14ac:dyDescent="0.3">
      <c r="A25" s="41" t="s">
        <v>4</v>
      </c>
      <c r="B25" s="42"/>
      <c r="C25" s="42"/>
      <c r="D25" s="42"/>
      <c r="E25" s="42"/>
      <c r="F25" s="42"/>
      <c r="G25" s="43"/>
      <c r="H25" s="10"/>
      <c r="I25" s="4" t="s">
        <v>6</v>
      </c>
      <c r="J25" s="5">
        <f>+J24*-0.1</f>
        <v>-2580</v>
      </c>
      <c r="K25" s="5"/>
      <c r="L25" s="5"/>
      <c r="M25" s="28">
        <f>J24*-0.1</f>
        <v>-2580</v>
      </c>
    </row>
    <row r="26" spans="1:13" ht="15.75" customHeight="1" thickBot="1" x14ac:dyDescent="0.3">
      <c r="A26" s="38" t="s">
        <v>11</v>
      </c>
      <c r="B26" s="39"/>
      <c r="C26" s="39"/>
      <c r="D26" s="39"/>
      <c r="E26" s="39"/>
      <c r="F26" s="39"/>
      <c r="G26" s="40"/>
      <c r="H26" s="9"/>
      <c r="I26" s="6" t="s">
        <v>6</v>
      </c>
      <c r="J26" s="4">
        <f>+J25+J24</f>
        <v>23220</v>
      </c>
      <c r="K26" s="6"/>
      <c r="L26" s="6"/>
      <c r="M26" s="30">
        <f>SUM(M24:M25)</f>
        <v>51820</v>
      </c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60" t="s">
        <v>6</v>
      </c>
      <c r="L28" s="7"/>
      <c r="M28" s="7"/>
    </row>
    <row r="29" spans="1:13" ht="15.75" thickBot="1" x14ac:dyDescent="0.3">
      <c r="A29" s="45" t="s">
        <v>42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5.75" thickBot="1" x14ac:dyDescent="0.3">
      <c r="A30" s="46" t="s">
        <v>0</v>
      </c>
      <c r="B30" s="47" t="s">
        <v>12</v>
      </c>
      <c r="C30" s="48"/>
      <c r="D30" s="46" t="s">
        <v>1</v>
      </c>
      <c r="E30" s="46" t="s">
        <v>7</v>
      </c>
      <c r="F30" s="46" t="s">
        <v>10</v>
      </c>
      <c r="G30" s="46" t="s">
        <v>2</v>
      </c>
      <c r="H30" s="49" t="s">
        <v>18</v>
      </c>
      <c r="I30" s="46" t="s">
        <v>8</v>
      </c>
      <c r="J30" s="46" t="s">
        <v>9</v>
      </c>
      <c r="K30" s="46" t="s">
        <v>14</v>
      </c>
      <c r="L30" s="46" t="s">
        <v>15</v>
      </c>
      <c r="M30" s="46" t="s">
        <v>16</v>
      </c>
    </row>
    <row r="31" spans="1:13" x14ac:dyDescent="0.25">
      <c r="A31" s="50"/>
      <c r="B31" s="46" t="s">
        <v>20</v>
      </c>
      <c r="C31" s="46" t="s">
        <v>3</v>
      </c>
      <c r="D31" s="50"/>
      <c r="E31" s="50"/>
      <c r="F31" s="50"/>
      <c r="G31" s="50"/>
      <c r="H31" s="51"/>
      <c r="I31" s="50"/>
      <c r="J31" s="50"/>
      <c r="K31" s="50"/>
      <c r="L31" s="50"/>
      <c r="M31" s="50"/>
    </row>
    <row r="32" spans="1:13" ht="15.75" thickBot="1" x14ac:dyDescent="0.3">
      <c r="A32" s="52"/>
      <c r="B32" s="52"/>
      <c r="C32" s="52"/>
      <c r="D32" s="52"/>
      <c r="E32" s="52"/>
      <c r="F32" s="52"/>
      <c r="G32" s="52"/>
      <c r="H32" s="53"/>
      <c r="I32" s="52"/>
      <c r="J32" s="52"/>
      <c r="K32" s="52"/>
      <c r="L32" s="52"/>
      <c r="M32" s="52"/>
    </row>
    <row r="33" spans="1:13" ht="43.5" thickBot="1" x14ac:dyDescent="0.3">
      <c r="A33" s="31">
        <v>1</v>
      </c>
      <c r="B33" s="17"/>
      <c r="C33" s="54" t="s">
        <v>43</v>
      </c>
      <c r="D33" s="17" t="s">
        <v>6</v>
      </c>
      <c r="E33" s="17" t="s">
        <v>39</v>
      </c>
      <c r="F33" s="31">
        <v>8</v>
      </c>
      <c r="G33" s="32" t="s">
        <v>38</v>
      </c>
      <c r="H33" s="33">
        <v>0</v>
      </c>
      <c r="I33" s="34">
        <v>0</v>
      </c>
      <c r="J33" s="34">
        <v>10400</v>
      </c>
      <c r="K33" s="35">
        <v>4900</v>
      </c>
      <c r="L33" s="35">
        <v>4200</v>
      </c>
      <c r="M33" s="35">
        <f>SUM(I33:L33)</f>
        <v>19500</v>
      </c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</sheetData>
  <mergeCells count="55">
    <mergeCell ref="B9:B10"/>
    <mergeCell ref="A14:G14"/>
    <mergeCell ref="B12:E12"/>
    <mergeCell ref="A13:G13"/>
    <mergeCell ref="C4:M4"/>
    <mergeCell ref="I8:I10"/>
    <mergeCell ref="C9:C10"/>
    <mergeCell ref="H8:H10"/>
    <mergeCell ref="B19:B20"/>
    <mergeCell ref="C19:C20"/>
    <mergeCell ref="A1:M1"/>
    <mergeCell ref="A2:M2"/>
    <mergeCell ref="J8:J10"/>
    <mergeCell ref="A8:A10"/>
    <mergeCell ref="B8:C8"/>
    <mergeCell ref="D8:D10"/>
    <mergeCell ref="E8:E10"/>
    <mergeCell ref="A7:M7"/>
    <mergeCell ref="A5:M5"/>
    <mergeCell ref="K8:K10"/>
    <mergeCell ref="L8:L10"/>
    <mergeCell ref="M8:M10"/>
    <mergeCell ref="F8:F10"/>
    <mergeCell ref="G8:G10"/>
    <mergeCell ref="A26:G26"/>
    <mergeCell ref="B24:E24"/>
    <mergeCell ref="A25:G25"/>
    <mergeCell ref="A17:M17"/>
    <mergeCell ref="A18:A20"/>
    <mergeCell ref="B18:C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A29:M29"/>
    <mergeCell ref="A30:A32"/>
    <mergeCell ref="B30:C30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B31:B32"/>
    <mergeCell ref="C31:C32"/>
  </mergeCells>
  <pageMargins left="0.25" right="0.25" top="0.75" bottom="0.75" header="0.3" footer="0.3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2023-02-06T19:14:47Z</cp:lastPrinted>
  <dcterms:created xsi:type="dcterms:W3CDTF">2015-11-30T18:04:44Z</dcterms:created>
  <dcterms:modified xsi:type="dcterms:W3CDTF">2023-03-14T15:30:04Z</dcterms:modified>
</cp:coreProperties>
</file>